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universitysport.sharepoint.com/sites/USportsCompany/Shared Documents/Company/COMMERCIAL/Communications/17 Archives and Record Books/Special Events &amp; Programs/Top 8 AACs/"/>
    </mc:Choice>
  </mc:AlternateContent>
  <xr:revisionPtr revIDLastSave="135" documentId="11_45EE9467E1DBFEEFB14FE63AC91539A7DD9B3512" xr6:coauthVersionLast="47" xr6:coauthVersionMax="47" xr10:uidLastSave="{26E63AF6-4ED3-46A4-8FA7-50A6B9AD347E}"/>
  <bookViews>
    <workbookView xWindow="-110" yWindow="-110" windowWidth="19420" windowHeight="10300" xr2:uid="{00000000-000D-0000-FFFF-FFFF00000000}"/>
  </bookViews>
  <sheets>
    <sheet name="All-Ti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62" i="1" l="1"/>
  <c r="AJ3" i="1"/>
  <c r="AJ4" i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C62" i="1"/>
  <c r="D62" i="1"/>
  <c r="E62" i="1"/>
  <c r="B62" i="1"/>
  <c r="AI62" i="1" l="1"/>
  <c r="AH62" i="1" l="1"/>
  <c r="AG62" i="1" l="1"/>
  <c r="AF62" i="1" l="1"/>
  <c r="AE62" i="1"/>
  <c r="AD62" i="1" l="1"/>
  <c r="AC62" i="1" l="1"/>
  <c r="AB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AA11" i="1"/>
  <c r="AA29" i="1"/>
  <c r="AA59" i="1"/>
  <c r="AA3" i="1"/>
  <c r="AA13" i="1"/>
  <c r="AA23" i="1"/>
  <c r="AA62" i="1" l="1"/>
</calcChain>
</file>

<file path=xl/sharedStrings.xml><?xml version="1.0" encoding="utf-8"?>
<sst xmlns="http://schemas.openxmlformats.org/spreadsheetml/2006/main" count="381" uniqueCount="98">
  <si>
    <t>94-95</t>
  </si>
  <si>
    <t>95-96</t>
  </si>
  <si>
    <t>96-97</t>
  </si>
  <si>
    <t>97-98</t>
  </si>
  <si>
    <t>98-99</t>
  </si>
  <si>
    <t>99-00</t>
  </si>
  <si>
    <t>00-01</t>
  </si>
  <si>
    <t>01-02</t>
  </si>
  <si>
    <t>02-03</t>
  </si>
  <si>
    <t>03-04</t>
  </si>
  <si>
    <t>04-05</t>
  </si>
  <si>
    <t>05-06</t>
  </si>
  <si>
    <t>06-07</t>
  </si>
  <si>
    <t>07-08</t>
  </si>
  <si>
    <t>08-09</t>
  </si>
  <si>
    <t>09-10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</si>
  <si>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</si>
  <si>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</si>
  <si>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</si>
  <si>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</si>
  <si>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</si>
  <si>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</si>
  <si>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</si>
  <si>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</si>
  <si>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TOTAL</t>
  </si>
  <si>
    <t>Alberta</t>
  </si>
  <si>
    <t>McGill</t>
  </si>
  <si>
    <t>Western</t>
  </si>
  <si>
    <t>Laval</t>
  </si>
  <si>
    <t>Calgary</t>
  </si>
  <si>
    <t>Waterloo</t>
  </si>
  <si>
    <t>Manitoba</t>
  </si>
  <si>
    <t>Dalhousie</t>
  </si>
  <si>
    <t>Guelph</t>
  </si>
  <si>
    <t>Toronto</t>
  </si>
  <si>
    <t>UNB</t>
  </si>
  <si>
    <t>Acadia</t>
  </si>
  <si>
    <t>UBC</t>
  </si>
  <si>
    <t>Ottawa</t>
  </si>
  <si>
    <t>McMaster</t>
  </si>
  <si>
    <t>Windsor</t>
  </si>
  <si>
    <t>StFX</t>
  </si>
  <si>
    <t>Sherbrooke</t>
  </si>
  <si>
    <t>Lethbridge</t>
  </si>
  <si>
    <t>UPEI</t>
  </si>
  <si>
    <t>Brock</t>
  </si>
  <si>
    <t>Regina</t>
  </si>
  <si>
    <t>Laurentian</t>
  </si>
  <si>
    <t>Victoria</t>
  </si>
  <si>
    <t>York</t>
  </si>
  <si>
    <t>Montréal</t>
  </si>
  <si>
    <t>—</t>
  </si>
  <si>
    <t>Moncton</t>
  </si>
  <si>
    <t>Laurier</t>
  </si>
  <si>
    <t>Winnipeg</t>
  </si>
  <si>
    <t>Carleton</t>
  </si>
  <si>
    <t>UQTR</t>
  </si>
  <si>
    <t>Memorial</t>
  </si>
  <si>
    <t>Lakehead</t>
  </si>
  <si>
    <t>Trent</t>
  </si>
  <si>
    <t>Concordia</t>
  </si>
  <si>
    <t>RMC</t>
  </si>
  <si>
    <t>St. Thomas</t>
  </si>
  <si>
    <t>Cape Breton</t>
  </si>
  <si>
    <t>UQAM</t>
  </si>
  <si>
    <t>Nipissing</t>
  </si>
  <si>
    <t>Mount Royal</t>
  </si>
  <si>
    <t>Brandon</t>
  </si>
  <si>
    <t>UBC Okanagan</t>
  </si>
  <si>
    <t>MacEwan</t>
  </si>
  <si>
    <t>UNBC</t>
  </si>
  <si>
    <t>Algoma</t>
  </si>
  <si>
    <t>ETS</t>
  </si>
  <si>
    <t>N/A</t>
  </si>
  <si>
    <t>Saskatchewan</t>
  </si>
  <si>
    <t>Mount Allison</t>
  </si>
  <si>
    <t>Trinity Western</t>
  </si>
  <si>
    <t>Thompson Rivers</t>
  </si>
  <si>
    <t>Simon Fraser</t>
  </si>
  <si>
    <t>Ontario Tech</t>
  </si>
  <si>
    <t>Fraser Valley</t>
  </si>
  <si>
    <t>Totals</t>
  </si>
  <si>
    <t>18-19</t>
  </si>
  <si>
    <t>Bishop's</t>
  </si>
  <si>
    <t>Queen's</t>
  </si>
  <si>
    <t>Saint Mary's</t>
  </si>
  <si>
    <t>19-20</t>
  </si>
  <si>
    <t>21-22</t>
  </si>
  <si>
    <t>22-23</t>
  </si>
  <si>
    <t>Toronto Metropolitan</t>
  </si>
  <si>
    <t>23-24</t>
  </si>
  <si>
    <t>UQAC</t>
  </si>
  <si>
    <t>24-25</t>
  </si>
  <si>
    <t>School / Université</t>
  </si>
  <si>
    <t>90-91</t>
  </si>
  <si>
    <t>91-92</t>
  </si>
  <si>
    <t>92-93</t>
  </si>
  <si>
    <t>93-94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</si>
</sst>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3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2" fillId="2" borderId="3" xfId="0" applyFont="1" applyFill="1" applyBorder="1" applyAlignment="1">
      <alignment vertical="top" wrapText="1"/>
    </xf>
    <xf numFmtId="0" fontId="2" fillId="0" borderId="3" xfId="0" applyFont="1" applyBorder="1" applyAlignment="1">
      <alignment horizontal="center"/>
    </xf>
    <xf numFmtId="0" fontId="1" fillId="0" borderId="8" xfId="0" applyFont="1" applyBorder="1" applyAlignment="1">
      <alignment horizontal="center" vertical="top"/>
    </xf>
    <xf numFmtId="0" fontId="2" fillId="2" borderId="0" xfId="0" applyFont="1" applyFill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7" xfId="0" applyFont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center" vertical="top" wrapText="1"/>
    </xf>
    <xf numFmtId="49" fontId="4" fillId="0" borderId="2" xfId="0" applyNumberFormat="1" applyFont="1" applyBorder="1" applyAlignment="1">
      <alignment horizontal="center" vertical="top" wrapText="1"/>
    </xf>
    <xf numFmtId="49" fontId="4" fillId="0" borderId="3" xfId="0" applyNumberFormat="1" applyFont="1" applyBorder="1" applyAlignment="1">
      <alignment horizontal="center" vertical="top" wrapText="1"/>
    </xf>
    <xf numFmtId="49" fontId="4" fillId="0" borderId="4" xfId="0" applyNumberFormat="1" applyFont="1" applyBorder="1" applyAlignment="1">
      <alignment horizontal="center" vertical="top" wrapText="1"/>
    </xf>
    <xf numFmtId="49" fontId="4" fillId="0" borderId="5" xfId="0" applyNumberFormat="1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39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outline="0">
        <right style="thin">
          <color indexed="64"/>
        </right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alignment horizontal="center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scheme val="none"/>
      </font>
      <numFmt numFmtId="30" formatCode="@"/>
      <alignment horizontal="center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341912</xdr:colOff>
      <xdr:row>0</xdr:row>
      <xdr:rowOff>141112</xdr:rowOff>
    </xdr:from>
    <xdr:to>
      <xdr:col>16</xdr:col>
      <xdr:colOff>317508</xdr:colOff>
      <xdr:row>0</xdr:row>
      <xdr:rowOff>1697793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6B2DB57-70DA-4A73-8F7D-E3EA8FE98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6801" y="141112"/>
          <a:ext cx="1641262" cy="155287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2:AJ61" totalsRowShown="0" headerRowDxfId="38" dataDxfId="37" tableBorderDxfId="36">
  <autoFilter ref="A2:AJ61" xr:uid="{00000000-0009-0000-0100-000002000000}"/>
  <sortState xmlns:xlrd2="http://schemas.microsoft.com/office/spreadsheetml/2017/richdata2" ref="A3:AJ61">
    <sortCondition ref="A2:A61"/>
  </sortState>
  <tableColumns count="36">
    <tableColumn id="1" xr3:uid="{00000000-0010-0000-0000-000001000000}" name="School / Université" dataDxfId="35"/>
    <tableColumn id="34" xr3:uid="{6D95E3CE-D61F-4FBB-AE04-C160B331287A}" name="90-91" dataDxfId="34"/>
    <tableColumn id="35" xr3:uid="{17EC5A4A-4E51-42D0-8786-678EE03440C4}" name="91-92" dataDxfId="33"/>
    <tableColumn id="36" xr3:uid="{01E7E8C8-1A6D-4D4B-9676-C1ED050A10C6}" name="92-93" dataDxfId="32"/>
    <tableColumn id="37" xr3:uid="{16058007-DBE3-43B9-8B5D-50E3E7BCA345}" name="93-94" dataDxfId="31"/>
    <tableColumn id="3" xr3:uid="{00000000-0010-0000-0000-000003000000}" name="94-95" dataDxfId="30"/>
    <tableColumn id="4" xr3:uid="{00000000-0010-0000-0000-000004000000}" name="95-96" dataDxfId="29"/>
    <tableColumn id="5" xr3:uid="{00000000-0010-0000-0000-000005000000}" name="96-97" dataDxfId="28"/>
    <tableColumn id="6" xr3:uid="{00000000-0010-0000-0000-000006000000}" name="97-98" dataDxfId="27"/>
    <tableColumn id="7" xr3:uid="{00000000-0010-0000-0000-000007000000}" name="98-99" dataDxfId="26"/>
    <tableColumn id="8" xr3:uid="{00000000-0010-0000-0000-000008000000}" name="99-00" dataDxfId="25"/>
    <tableColumn id="9" xr3:uid="{00000000-0010-0000-0000-000009000000}" name="00-01" dataDxfId="24"/>
    <tableColumn id="10" xr3:uid="{00000000-0010-0000-0000-00000A000000}" name="01-02" dataDxfId="23"/>
    <tableColumn id="11" xr3:uid="{00000000-0010-0000-0000-00000B000000}" name="02-03" dataDxfId="22"/>
    <tableColumn id="12" xr3:uid="{00000000-0010-0000-0000-00000C000000}" name="03-04" dataDxfId="21"/>
    <tableColumn id="13" xr3:uid="{00000000-0010-0000-0000-00000D000000}" name="04-05" dataDxfId="20"/>
    <tableColumn id="14" xr3:uid="{00000000-0010-0000-0000-00000E000000}" name="05-06" dataDxfId="19"/>
    <tableColumn id="15" xr3:uid="{00000000-0010-0000-0000-00000F000000}" name="06-07" dataDxfId="18"/>
    <tableColumn id="16" xr3:uid="{00000000-0010-0000-0000-000010000000}" name="07-08" dataDxfId="17"/>
    <tableColumn id="17" xr3:uid="{00000000-0010-0000-0000-000011000000}" name="08-09" dataDxfId="16"/>
    <tableColumn id="18" xr3:uid="{00000000-0010-0000-0000-000012000000}" name="09-10" dataDxfId="15"/>
    <tableColumn id="19" xr3:uid="{00000000-0010-0000-0000-000013000000}" name="10-11" dataDxfId="14"/>
    <tableColumn id="20" xr3:uid="{00000000-0010-0000-0000-000014000000}" name="11-12" dataDxfId="13"/>
    <tableColumn id="21" xr3:uid="{00000000-0010-0000-0000-000015000000}" name="12-13" dataDxfId="12"/>
    <tableColumn id="22" xr3:uid="{00000000-0010-0000-0000-000016000000}" name="13-14" dataDxfId="11"/>
    <tableColumn id="23" xr3:uid="{00000000-0010-0000-0000-000017000000}" name="14-15" dataDxfId="10"/>
    <tableColumn id="24" xr3:uid="{00000000-0010-0000-0000-000018000000}" name="15-16" dataDxfId="9"/>
    <tableColumn id="25" xr3:uid="{00000000-0010-0000-0000-000019000000}" name="16-17" dataDxfId="8"/>
    <tableColumn id="26" xr3:uid="{00000000-0010-0000-0000-00001A000000}" name="17-18" dataDxfId="7"/>
    <tableColumn id="27" xr3:uid="{00000000-0010-0000-0000-00001B000000}" name="18-19" dataDxfId="6"/>
    <tableColumn id="28" xr3:uid="{00000000-0010-0000-0000-00001C000000}" name="19-20" dataDxfId="5"/>
    <tableColumn id="29" xr3:uid="{00000000-0010-0000-0000-00001D000000}" name="21-22" dataDxfId="4"/>
    <tableColumn id="30" xr3:uid="{00000000-0010-0000-0000-00001E000000}" name="22-23" dataDxfId="3"/>
    <tableColumn id="31" xr3:uid="{00000000-0010-0000-0000-00001F000000}" name="23-24" dataDxfId="2"/>
    <tableColumn id="32" xr3:uid="{00000000-0010-0000-0000-000020000000}" name="24-25" dataDxfId="1"/>
    <tableColumn id="33" xr3:uid="{00000000-0010-0000-0000-000021000000}" name="TOTAL" dataDxfId="0">
      <calculatedColumnFormula>SUM(B3:AI3)</calculatedColumnFormula>
    </tableColumn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8"/>
  <sheetViews>
    <sheetView tabSelected="1" zoomScaleNormal="100" workbookViewId="0">
      <pane xSplit="1" topLeftCell="B1" activePane="topRight" state="frozen"/>
      <selection pane="topRight" activeCell="AJ62" sqref="AJ62"/>
    </sheetView>
  </sheetViews>
  <sheetFormatPr defaultColWidth="8.81640625" defaultRowHeight="14.5" x14ac:dyDescent="0.35"/>
  <cols>
    <col min="1" max="1" width="23.453125" customWidth="1"/>
    <col min="2" max="5" width="10.6328125" style="31" customWidth="1"/>
    <col min="6" max="13" width="10.36328125" bestFit="1" customWidth="1"/>
    <col min="14" max="19" width="12.1796875" bestFit="1" customWidth="1"/>
    <col min="20" max="20" width="12.1796875" customWidth="1"/>
    <col min="21" max="35" width="12.1796875" bestFit="1" customWidth="1"/>
    <col min="36" max="36" width="13.81640625" bestFit="1" customWidth="1"/>
  </cols>
  <sheetData>
    <row r="1" spans="1:36" ht="144.65" customHeight="1" x14ac:dyDescent="0.35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</row>
    <row r="2" spans="1:36" x14ac:dyDescent="0.35">
      <c r="A2" s="23" t="s">
        <v>93</v>
      </c>
      <c r="B2" s="24" t="s">
        <v>94</v>
      </c>
      <c r="C2" s="24" t="s">
        <v>95</v>
      </c>
      <c r="D2" s="24" t="s">
        <v>96</v>
      </c>
      <c r="E2" s="24" t="s">
        <v>97</v>
      </c>
      <c r="F2" s="24" t="s">
        <v>0</v>
      </c>
      <c r="G2" s="24" t="s">
        <v>1</v>
      </c>
      <c r="H2" s="24" t="s">
        <v>2</v>
      </c>
      <c r="I2" s="24" t="s">
        <v>3</v>
      </c>
      <c r="J2" s="24" t="s">
        <v>4</v>
      </c>
      <c r="K2" s="24" t="s">
        <v>5</v>
      </c>
      <c r="L2" s="24" t="s">
        <v>6</v>
      </c>
      <c r="M2" s="25" t="s">
        <v>7</v>
      </c>
      <c r="N2" s="25" t="s">
        <v>8</v>
      </c>
      <c r="O2" s="25" t="s">
        <v>9</v>
      </c>
      <c r="P2" s="25" t="s">
        <v>10</v>
      </c>
      <c r="Q2" s="25" t="s">
        <v>11</v>
      </c>
      <c r="R2" s="25" t="s">
        <v>12</v>
      </c>
      <c r="S2" s="25" t="s">
        <v>13</v>
      </c>
      <c r="T2" s="25" t="s">
        <v>14</v>
      </c>
      <c r="U2" s="25" t="s">
        <v>15</v>
      </c>
      <c r="V2" s="25" t="s">
        <v>16</v>
      </c>
      <c r="W2" s="25" t="s">
        <v>17</v>
      </c>
      <c r="X2" s="25" t="s">
        <v>18</v>
      </c>
      <c r="Y2" s="26" t="s">
        <v>19</v>
      </c>
      <c r="Z2" s="27" t="s">
        <v>20</v>
      </c>
      <c r="AA2" s="28" t="s">
        <v>21</v>
      </c>
      <c r="AB2" s="29" t="s">
        <v>22</v>
      </c>
      <c r="AC2" s="27" t="s">
        <v>23</v>
      </c>
      <c r="AD2" s="28" t="s">
        <v>82</v>
      </c>
      <c r="AE2" s="28" t="s">
        <v>86</v>
      </c>
      <c r="AF2" s="28" t="s">
        <v>87</v>
      </c>
      <c r="AG2" s="28" t="s">
        <v>88</v>
      </c>
      <c r="AH2" s="28" t="s">
        <v>90</v>
      </c>
      <c r="AI2" s="28" t="s">
        <v>92</v>
      </c>
      <c r="AJ2" s="30" t="s">
        <v>24</v>
      </c>
    </row>
    <row r="3" spans="1:36" x14ac:dyDescent="0.35">
      <c r="A3" s="7" t="s">
        <v>36</v>
      </c>
      <c r="B3" s="32">
        <v>5</v>
      </c>
      <c r="C3" s="32">
        <v>11</v>
      </c>
      <c r="D3" s="32">
        <v>24</v>
      </c>
      <c r="E3" s="32">
        <v>18</v>
      </c>
      <c r="F3" s="3">
        <v>19</v>
      </c>
      <c r="G3" s="3">
        <v>16</v>
      </c>
      <c r="H3" s="3">
        <v>18</v>
      </c>
      <c r="I3" s="3">
        <v>26</v>
      </c>
      <c r="J3" s="3">
        <v>34</v>
      </c>
      <c r="K3" s="3">
        <v>31</v>
      </c>
      <c r="L3" s="3">
        <v>38</v>
      </c>
      <c r="M3" s="3">
        <v>44</v>
      </c>
      <c r="N3" s="3">
        <v>37</v>
      </c>
      <c r="O3" s="3">
        <v>45</v>
      </c>
      <c r="P3" s="3">
        <v>54</v>
      </c>
      <c r="Q3" s="3">
        <v>55</v>
      </c>
      <c r="R3" s="3">
        <v>61</v>
      </c>
      <c r="S3" s="3">
        <v>69</v>
      </c>
      <c r="T3" s="3">
        <v>72</v>
      </c>
      <c r="U3" s="3">
        <v>76</v>
      </c>
      <c r="V3" s="3">
        <v>85</v>
      </c>
      <c r="W3" s="1">
        <v>79</v>
      </c>
      <c r="X3" s="1">
        <v>91</v>
      </c>
      <c r="Y3" s="2">
        <v>95</v>
      </c>
      <c r="Z3" s="1">
        <v>108</v>
      </c>
      <c r="AA3" s="4">
        <f>1+110</f>
        <v>111</v>
      </c>
      <c r="AB3" s="2">
        <v>115</v>
      </c>
      <c r="AC3" s="5">
        <v>109</v>
      </c>
      <c r="AD3" s="6">
        <v>122</v>
      </c>
      <c r="AE3" s="6">
        <v>117</v>
      </c>
      <c r="AF3" s="6">
        <v>109</v>
      </c>
      <c r="AG3" s="6">
        <v>109</v>
      </c>
      <c r="AH3" s="6">
        <v>127</v>
      </c>
      <c r="AI3" s="6">
        <v>127</v>
      </c>
      <c r="AJ3" s="13">
        <f t="shared" ref="AJ3:AJ34" si="0">SUM(B3:AI3)</f>
        <v>2257</v>
      </c>
    </row>
    <row r="4" spans="1:36" x14ac:dyDescent="0.35">
      <c r="A4" s="7" t="s">
        <v>25</v>
      </c>
      <c r="B4" s="32">
        <v>37</v>
      </c>
      <c r="C4" s="32">
        <v>60</v>
      </c>
      <c r="D4" s="32">
        <v>72</v>
      </c>
      <c r="E4" s="32">
        <v>70</v>
      </c>
      <c r="F4" s="3">
        <v>55</v>
      </c>
      <c r="G4" s="3">
        <v>69</v>
      </c>
      <c r="H4" s="3">
        <v>64</v>
      </c>
      <c r="I4" s="3">
        <v>79</v>
      </c>
      <c r="J4" s="3">
        <v>82</v>
      </c>
      <c r="K4" s="3">
        <v>98</v>
      </c>
      <c r="L4" s="3">
        <v>106</v>
      </c>
      <c r="M4" s="3">
        <v>109</v>
      </c>
      <c r="N4" s="3">
        <v>98</v>
      </c>
      <c r="O4" s="3">
        <v>102</v>
      </c>
      <c r="P4" s="3">
        <v>133</v>
      </c>
      <c r="Q4" s="3">
        <v>141</v>
      </c>
      <c r="R4" s="3">
        <v>102</v>
      </c>
      <c r="S4" s="3">
        <v>126</v>
      </c>
      <c r="T4" s="3">
        <v>111</v>
      </c>
      <c r="U4" s="3">
        <v>128</v>
      </c>
      <c r="V4" s="3">
        <v>125</v>
      </c>
      <c r="W4" s="1">
        <v>124</v>
      </c>
      <c r="X4" s="1">
        <v>117</v>
      </c>
      <c r="Y4" s="2">
        <v>123</v>
      </c>
      <c r="Z4" s="1">
        <v>128</v>
      </c>
      <c r="AA4" s="4">
        <v>139</v>
      </c>
      <c r="AB4" s="2">
        <v>152</v>
      </c>
      <c r="AC4" s="5">
        <v>158</v>
      </c>
      <c r="AD4" s="6">
        <v>162</v>
      </c>
      <c r="AE4" s="6">
        <v>158</v>
      </c>
      <c r="AF4" s="6">
        <v>164</v>
      </c>
      <c r="AG4" s="6">
        <v>179</v>
      </c>
      <c r="AH4" s="6">
        <v>194</v>
      </c>
      <c r="AI4" s="6">
        <v>199</v>
      </c>
      <c r="AJ4" s="13">
        <f t="shared" si="0"/>
        <v>3964</v>
      </c>
    </row>
    <row r="5" spans="1:36" x14ac:dyDescent="0.35">
      <c r="A5" s="7" t="s">
        <v>71</v>
      </c>
      <c r="B5" s="32" t="s">
        <v>73</v>
      </c>
      <c r="C5" s="32" t="s">
        <v>73</v>
      </c>
      <c r="D5" s="32" t="s">
        <v>73</v>
      </c>
      <c r="E5" s="32" t="s">
        <v>73</v>
      </c>
      <c r="F5" s="1" t="s">
        <v>73</v>
      </c>
      <c r="G5" s="1" t="s">
        <v>73</v>
      </c>
      <c r="H5" s="1" t="s">
        <v>73</v>
      </c>
      <c r="I5" s="1" t="s">
        <v>73</v>
      </c>
      <c r="J5" s="1" t="s">
        <v>73</v>
      </c>
      <c r="K5" s="1" t="s">
        <v>73</v>
      </c>
      <c r="L5" s="1" t="s">
        <v>73</v>
      </c>
      <c r="M5" s="1" t="s">
        <v>73</v>
      </c>
      <c r="N5" s="1" t="s">
        <v>73</v>
      </c>
      <c r="O5" s="1" t="s">
        <v>73</v>
      </c>
      <c r="P5" s="1" t="s">
        <v>73</v>
      </c>
      <c r="Q5" s="1" t="s">
        <v>73</v>
      </c>
      <c r="R5" s="1" t="s">
        <v>73</v>
      </c>
      <c r="S5" s="1" t="s">
        <v>73</v>
      </c>
      <c r="T5" s="1" t="s">
        <v>73</v>
      </c>
      <c r="U5" s="1" t="s">
        <v>73</v>
      </c>
      <c r="V5" s="1" t="s">
        <v>73</v>
      </c>
      <c r="W5" s="1" t="s">
        <v>73</v>
      </c>
      <c r="X5" s="1" t="s">
        <v>73</v>
      </c>
      <c r="Y5" s="2" t="s">
        <v>73</v>
      </c>
      <c r="Z5" s="1">
        <v>22</v>
      </c>
      <c r="AA5" s="4">
        <v>24</v>
      </c>
      <c r="AB5" s="2">
        <v>23</v>
      </c>
      <c r="AC5" s="5">
        <v>24</v>
      </c>
      <c r="AD5" s="6">
        <v>34</v>
      </c>
      <c r="AE5" s="6">
        <v>35</v>
      </c>
      <c r="AF5" s="6">
        <v>38</v>
      </c>
      <c r="AG5" s="6">
        <v>40</v>
      </c>
      <c r="AH5" s="6">
        <v>37</v>
      </c>
      <c r="AI5" s="6">
        <v>36</v>
      </c>
      <c r="AJ5" s="13">
        <f t="shared" si="0"/>
        <v>313</v>
      </c>
    </row>
    <row r="6" spans="1:36" x14ac:dyDescent="0.35">
      <c r="A6" s="7" t="s">
        <v>83</v>
      </c>
      <c r="B6" s="32">
        <v>0</v>
      </c>
      <c r="C6" s="32">
        <v>2</v>
      </c>
      <c r="D6" s="32">
        <v>0</v>
      </c>
      <c r="E6" s="32">
        <v>6</v>
      </c>
      <c r="F6" s="3">
        <v>9</v>
      </c>
      <c r="G6" s="3">
        <v>7</v>
      </c>
      <c r="H6" s="3">
        <v>11</v>
      </c>
      <c r="I6" s="3">
        <v>6</v>
      </c>
      <c r="J6" s="3">
        <v>17</v>
      </c>
      <c r="K6" s="3">
        <v>16</v>
      </c>
      <c r="L6" s="3">
        <v>17</v>
      </c>
      <c r="M6" s="3">
        <v>21</v>
      </c>
      <c r="N6" s="3">
        <v>13</v>
      </c>
      <c r="O6" s="3">
        <v>20</v>
      </c>
      <c r="P6" s="3">
        <v>16</v>
      </c>
      <c r="Q6" s="3">
        <v>15</v>
      </c>
      <c r="R6" s="3">
        <v>15</v>
      </c>
      <c r="S6" s="3">
        <v>14</v>
      </c>
      <c r="T6" s="3">
        <v>14</v>
      </c>
      <c r="U6" s="3">
        <v>19</v>
      </c>
      <c r="V6" s="3">
        <v>21</v>
      </c>
      <c r="W6" s="1">
        <v>20</v>
      </c>
      <c r="X6" s="1">
        <v>17</v>
      </c>
      <c r="Y6" s="2">
        <v>20</v>
      </c>
      <c r="Z6" s="1">
        <v>21</v>
      </c>
      <c r="AA6" s="4">
        <v>34</v>
      </c>
      <c r="AB6" s="2">
        <v>39</v>
      </c>
      <c r="AC6" s="5">
        <v>31</v>
      </c>
      <c r="AD6" s="6">
        <v>33</v>
      </c>
      <c r="AE6" s="6">
        <v>48</v>
      </c>
      <c r="AF6" s="6">
        <v>69</v>
      </c>
      <c r="AG6" s="6">
        <v>64</v>
      </c>
      <c r="AH6" s="6">
        <v>60</v>
      </c>
      <c r="AI6" s="6">
        <v>79</v>
      </c>
      <c r="AJ6" s="13">
        <f t="shared" si="0"/>
        <v>794</v>
      </c>
    </row>
    <row r="7" spans="1:36" x14ac:dyDescent="0.35">
      <c r="A7" s="7" t="s">
        <v>67</v>
      </c>
      <c r="B7" s="32">
        <v>1</v>
      </c>
      <c r="C7" s="32">
        <v>0</v>
      </c>
      <c r="D7" s="32">
        <v>2</v>
      </c>
      <c r="E7" s="32">
        <v>4</v>
      </c>
      <c r="F7" s="3">
        <v>2</v>
      </c>
      <c r="G7" s="3">
        <v>2</v>
      </c>
      <c r="H7" s="3">
        <v>2</v>
      </c>
      <c r="I7" s="3">
        <v>8</v>
      </c>
      <c r="J7" s="3">
        <v>7</v>
      </c>
      <c r="K7" s="3">
        <v>10</v>
      </c>
      <c r="L7" s="3">
        <v>14</v>
      </c>
      <c r="M7" s="3">
        <v>15</v>
      </c>
      <c r="N7" s="3">
        <v>6</v>
      </c>
      <c r="O7" s="3">
        <v>1</v>
      </c>
      <c r="P7" s="3">
        <v>1</v>
      </c>
      <c r="Q7" s="3">
        <v>5</v>
      </c>
      <c r="R7" s="3">
        <v>3</v>
      </c>
      <c r="S7" s="3">
        <v>3</v>
      </c>
      <c r="T7" s="3">
        <v>6</v>
      </c>
      <c r="U7" s="3">
        <v>6</v>
      </c>
      <c r="V7" s="3">
        <v>15</v>
      </c>
      <c r="W7" s="1">
        <v>11</v>
      </c>
      <c r="X7" s="1">
        <v>5</v>
      </c>
      <c r="Y7" s="2">
        <v>8</v>
      </c>
      <c r="Z7" s="1">
        <v>6</v>
      </c>
      <c r="AA7" s="4">
        <v>12</v>
      </c>
      <c r="AB7" s="2">
        <v>9</v>
      </c>
      <c r="AC7" s="5">
        <v>11</v>
      </c>
      <c r="AD7" s="6">
        <v>9</v>
      </c>
      <c r="AE7" s="6">
        <v>15</v>
      </c>
      <c r="AF7" s="6">
        <v>23</v>
      </c>
      <c r="AG7" s="6">
        <v>19</v>
      </c>
      <c r="AH7" s="6">
        <v>18</v>
      </c>
      <c r="AI7" s="6">
        <v>16</v>
      </c>
      <c r="AJ7" s="13">
        <f t="shared" si="0"/>
        <v>275</v>
      </c>
    </row>
    <row r="8" spans="1:36" x14ac:dyDescent="0.35">
      <c r="A8" s="7" t="s">
        <v>45</v>
      </c>
      <c r="B8" s="32">
        <v>7</v>
      </c>
      <c r="C8" s="32">
        <v>9</v>
      </c>
      <c r="D8" s="32">
        <v>8</v>
      </c>
      <c r="E8" s="32">
        <v>17</v>
      </c>
      <c r="F8" s="3">
        <v>16</v>
      </c>
      <c r="G8" s="3">
        <v>20</v>
      </c>
      <c r="H8" s="3">
        <v>14</v>
      </c>
      <c r="I8" s="3">
        <v>15</v>
      </c>
      <c r="J8" s="3">
        <v>10</v>
      </c>
      <c r="K8" s="3">
        <v>18</v>
      </c>
      <c r="L8" s="3">
        <v>30</v>
      </c>
      <c r="M8" s="3">
        <v>36</v>
      </c>
      <c r="N8" s="3">
        <v>38</v>
      </c>
      <c r="O8" s="3">
        <v>26</v>
      </c>
      <c r="P8" s="3">
        <v>36</v>
      </c>
      <c r="Q8" s="3">
        <v>39</v>
      </c>
      <c r="R8" s="3">
        <v>35</v>
      </c>
      <c r="S8" s="3">
        <v>42</v>
      </c>
      <c r="T8" s="3">
        <v>25</v>
      </c>
      <c r="U8" s="3">
        <v>39</v>
      </c>
      <c r="V8" s="3">
        <v>48</v>
      </c>
      <c r="W8" s="1">
        <v>61</v>
      </c>
      <c r="X8" s="1">
        <v>63</v>
      </c>
      <c r="Y8" s="2">
        <v>60</v>
      </c>
      <c r="Z8" s="1">
        <v>47</v>
      </c>
      <c r="AA8" s="4">
        <v>74</v>
      </c>
      <c r="AB8" s="2">
        <v>70</v>
      </c>
      <c r="AC8" s="5">
        <v>81</v>
      </c>
      <c r="AD8" s="6">
        <v>78</v>
      </c>
      <c r="AE8" s="6">
        <v>103</v>
      </c>
      <c r="AF8" s="6">
        <v>128</v>
      </c>
      <c r="AG8" s="6">
        <v>126</v>
      </c>
      <c r="AH8" s="6">
        <v>128</v>
      </c>
      <c r="AI8" s="6">
        <v>132</v>
      </c>
      <c r="AJ8" s="13">
        <f t="shared" si="0"/>
        <v>1679</v>
      </c>
    </row>
    <row r="9" spans="1:36" x14ac:dyDescent="0.35">
      <c r="A9" s="7" t="s">
        <v>29</v>
      </c>
      <c r="B9" s="32">
        <v>28</v>
      </c>
      <c r="C9" s="32">
        <v>38</v>
      </c>
      <c r="D9" s="32">
        <v>58</v>
      </c>
      <c r="E9" s="32">
        <v>64</v>
      </c>
      <c r="F9" s="3">
        <v>66</v>
      </c>
      <c r="G9" s="3">
        <v>43</v>
      </c>
      <c r="H9" s="3">
        <v>57</v>
      </c>
      <c r="I9" s="3">
        <v>68</v>
      </c>
      <c r="J9" s="3">
        <v>53</v>
      </c>
      <c r="K9" s="3">
        <v>59</v>
      </c>
      <c r="L9" s="3">
        <v>107</v>
      </c>
      <c r="M9" s="3">
        <v>83</v>
      </c>
      <c r="N9" s="3">
        <v>94</v>
      </c>
      <c r="O9" s="3">
        <v>87</v>
      </c>
      <c r="P9" s="3">
        <v>93</v>
      </c>
      <c r="Q9" s="3">
        <v>73</v>
      </c>
      <c r="R9" s="3">
        <v>82</v>
      </c>
      <c r="S9" s="3">
        <v>51</v>
      </c>
      <c r="T9" s="3">
        <v>71</v>
      </c>
      <c r="U9" s="3">
        <v>90</v>
      </c>
      <c r="V9" s="3">
        <v>85</v>
      </c>
      <c r="W9" s="1">
        <v>95</v>
      </c>
      <c r="X9" s="1">
        <v>99</v>
      </c>
      <c r="Y9" s="2">
        <v>91</v>
      </c>
      <c r="Z9" s="1">
        <v>108</v>
      </c>
      <c r="AA9" s="4">
        <v>117</v>
      </c>
      <c r="AB9" s="2">
        <v>150</v>
      </c>
      <c r="AC9" s="5">
        <v>137</v>
      </c>
      <c r="AD9" s="6">
        <v>148</v>
      </c>
      <c r="AE9" s="6">
        <v>204</v>
      </c>
      <c r="AF9" s="6">
        <v>181</v>
      </c>
      <c r="AG9" s="6">
        <v>163</v>
      </c>
      <c r="AH9" s="6">
        <v>171</v>
      </c>
      <c r="AI9" s="6">
        <v>204</v>
      </c>
      <c r="AJ9" s="13">
        <f t="shared" si="0"/>
        <v>3318</v>
      </c>
    </row>
    <row r="10" spans="1:36" x14ac:dyDescent="0.35">
      <c r="A10" s="7" t="s">
        <v>63</v>
      </c>
      <c r="B10" s="32">
        <v>1</v>
      </c>
      <c r="C10" s="32">
        <v>2</v>
      </c>
      <c r="D10" s="32">
        <v>2</v>
      </c>
      <c r="E10" s="32">
        <v>2</v>
      </c>
      <c r="F10" s="3">
        <v>4</v>
      </c>
      <c r="G10" s="3">
        <v>3</v>
      </c>
      <c r="H10" s="3">
        <v>2</v>
      </c>
      <c r="I10" s="3">
        <v>4</v>
      </c>
      <c r="J10" s="3">
        <v>15</v>
      </c>
      <c r="K10" s="3">
        <v>8</v>
      </c>
      <c r="L10" s="3">
        <v>9</v>
      </c>
      <c r="M10" s="3">
        <v>6</v>
      </c>
      <c r="N10" s="3">
        <v>10</v>
      </c>
      <c r="O10" s="3">
        <v>11</v>
      </c>
      <c r="P10" s="3">
        <v>14</v>
      </c>
      <c r="Q10" s="3">
        <v>15</v>
      </c>
      <c r="R10" s="3">
        <v>14</v>
      </c>
      <c r="S10" s="3">
        <v>18</v>
      </c>
      <c r="T10" s="3">
        <v>14</v>
      </c>
      <c r="U10" s="3">
        <v>22</v>
      </c>
      <c r="V10" s="3">
        <v>21</v>
      </c>
      <c r="W10" s="1">
        <v>18</v>
      </c>
      <c r="X10" s="1">
        <v>23</v>
      </c>
      <c r="Y10" s="2">
        <v>22</v>
      </c>
      <c r="Z10" s="1">
        <v>22</v>
      </c>
      <c r="AA10" s="4">
        <v>17</v>
      </c>
      <c r="AB10" s="2">
        <v>15</v>
      </c>
      <c r="AC10" s="5">
        <v>25</v>
      </c>
      <c r="AD10" s="6">
        <v>30</v>
      </c>
      <c r="AE10" s="6">
        <v>38</v>
      </c>
      <c r="AF10" s="9">
        <v>34</v>
      </c>
      <c r="AG10" s="9">
        <v>44</v>
      </c>
      <c r="AH10" s="9">
        <v>44</v>
      </c>
      <c r="AI10" s="9">
        <v>48</v>
      </c>
      <c r="AJ10" s="13">
        <f t="shared" si="0"/>
        <v>577</v>
      </c>
    </row>
    <row r="11" spans="1:36" x14ac:dyDescent="0.35">
      <c r="A11" s="7" t="s">
        <v>55</v>
      </c>
      <c r="B11" s="32">
        <v>0</v>
      </c>
      <c r="C11" s="32">
        <v>3</v>
      </c>
      <c r="D11" s="32">
        <v>4</v>
      </c>
      <c r="E11" s="32">
        <v>9</v>
      </c>
      <c r="F11" s="3">
        <v>9</v>
      </c>
      <c r="G11" s="3">
        <v>10</v>
      </c>
      <c r="H11" s="3">
        <v>18</v>
      </c>
      <c r="I11" s="3">
        <v>17</v>
      </c>
      <c r="J11" s="3">
        <v>19</v>
      </c>
      <c r="K11" s="3">
        <v>17</v>
      </c>
      <c r="L11" s="3">
        <v>12</v>
      </c>
      <c r="M11" s="3">
        <v>44</v>
      </c>
      <c r="N11" s="3">
        <v>17</v>
      </c>
      <c r="O11" s="3">
        <v>16</v>
      </c>
      <c r="P11" s="3">
        <v>20</v>
      </c>
      <c r="Q11" s="3">
        <v>25</v>
      </c>
      <c r="R11" s="3">
        <v>36</v>
      </c>
      <c r="S11" s="3">
        <v>33</v>
      </c>
      <c r="T11" s="3">
        <v>32</v>
      </c>
      <c r="U11" s="3">
        <v>27</v>
      </c>
      <c r="V11" s="3">
        <v>24</v>
      </c>
      <c r="W11" s="1">
        <v>22</v>
      </c>
      <c r="X11" s="1">
        <v>16</v>
      </c>
      <c r="Y11" s="2">
        <v>27</v>
      </c>
      <c r="Z11" s="1">
        <v>28</v>
      </c>
      <c r="AA11" s="4">
        <f>1+15</f>
        <v>16</v>
      </c>
      <c r="AB11" s="2">
        <v>39</v>
      </c>
      <c r="AC11" s="5">
        <v>53</v>
      </c>
      <c r="AD11" s="6">
        <v>47</v>
      </c>
      <c r="AE11" s="6">
        <v>77</v>
      </c>
      <c r="AF11" s="6">
        <v>78</v>
      </c>
      <c r="AG11" s="6">
        <v>77</v>
      </c>
      <c r="AH11" s="6">
        <v>65</v>
      </c>
      <c r="AI11" s="6">
        <v>91</v>
      </c>
      <c r="AJ11" s="13">
        <f t="shared" si="0"/>
        <v>1028</v>
      </c>
    </row>
    <row r="12" spans="1:36" x14ac:dyDescent="0.35">
      <c r="A12" s="7" t="s">
        <v>60</v>
      </c>
      <c r="B12" s="32">
        <v>0</v>
      </c>
      <c r="C12" s="32">
        <v>4</v>
      </c>
      <c r="D12" s="32">
        <v>11</v>
      </c>
      <c r="E12" s="32">
        <v>11</v>
      </c>
      <c r="F12" s="3">
        <v>16</v>
      </c>
      <c r="G12" s="3">
        <v>11</v>
      </c>
      <c r="H12" s="3">
        <v>13</v>
      </c>
      <c r="I12" s="3">
        <v>16</v>
      </c>
      <c r="J12" s="3">
        <v>20</v>
      </c>
      <c r="K12" s="3">
        <v>28</v>
      </c>
      <c r="L12" s="3">
        <v>18</v>
      </c>
      <c r="M12" s="3">
        <v>29</v>
      </c>
      <c r="N12" s="3">
        <v>26</v>
      </c>
      <c r="O12" s="3">
        <v>11</v>
      </c>
      <c r="P12" s="3">
        <v>9</v>
      </c>
      <c r="Q12" s="3">
        <v>12</v>
      </c>
      <c r="R12" s="3">
        <v>17</v>
      </c>
      <c r="S12" s="3">
        <v>10</v>
      </c>
      <c r="T12" s="3">
        <v>13</v>
      </c>
      <c r="U12" s="3">
        <v>17</v>
      </c>
      <c r="V12" s="3">
        <v>17</v>
      </c>
      <c r="W12" s="1">
        <v>15</v>
      </c>
      <c r="X12" s="1">
        <v>12</v>
      </c>
      <c r="Y12" s="2">
        <v>16</v>
      </c>
      <c r="Z12" s="1">
        <v>16</v>
      </c>
      <c r="AA12" s="4">
        <v>15</v>
      </c>
      <c r="AB12" s="2">
        <v>18</v>
      </c>
      <c r="AC12" s="5">
        <v>20</v>
      </c>
      <c r="AD12" s="6">
        <v>22</v>
      </c>
      <c r="AE12" s="6">
        <v>42</v>
      </c>
      <c r="AF12" s="6">
        <v>22</v>
      </c>
      <c r="AG12" s="6">
        <v>30</v>
      </c>
      <c r="AH12" s="6">
        <v>28</v>
      </c>
      <c r="AI12" s="6">
        <v>32</v>
      </c>
      <c r="AJ12" s="13">
        <f t="shared" si="0"/>
        <v>597</v>
      </c>
    </row>
    <row r="13" spans="1:36" x14ac:dyDescent="0.35">
      <c r="A13" s="7" t="s">
        <v>32</v>
      </c>
      <c r="B13" s="32">
        <v>14</v>
      </c>
      <c r="C13" s="32">
        <v>15</v>
      </c>
      <c r="D13" s="32">
        <v>16</v>
      </c>
      <c r="E13" s="32">
        <v>14</v>
      </c>
      <c r="F13" s="3">
        <v>21</v>
      </c>
      <c r="G13" s="3">
        <v>21</v>
      </c>
      <c r="H13" s="3">
        <v>30</v>
      </c>
      <c r="I13" s="3">
        <v>37</v>
      </c>
      <c r="J13" s="3">
        <v>32</v>
      </c>
      <c r="K13" s="3">
        <v>46</v>
      </c>
      <c r="L13" s="3">
        <v>57</v>
      </c>
      <c r="M13" s="3">
        <v>70</v>
      </c>
      <c r="N13" s="3">
        <v>70</v>
      </c>
      <c r="O13" s="3">
        <v>51</v>
      </c>
      <c r="P13" s="3">
        <v>73</v>
      </c>
      <c r="Q13" s="3">
        <v>55</v>
      </c>
      <c r="R13" s="3">
        <v>62</v>
      </c>
      <c r="S13" s="3">
        <v>75</v>
      </c>
      <c r="T13" s="3">
        <v>82</v>
      </c>
      <c r="U13" s="3">
        <v>97</v>
      </c>
      <c r="V13" s="3">
        <v>96</v>
      </c>
      <c r="W13" s="1">
        <v>95</v>
      </c>
      <c r="X13" s="1">
        <v>100</v>
      </c>
      <c r="Y13" s="2">
        <v>88</v>
      </c>
      <c r="Z13" s="1">
        <v>79</v>
      </c>
      <c r="AA13" s="4">
        <f>3+89</f>
        <v>92</v>
      </c>
      <c r="AB13" s="2">
        <v>60</v>
      </c>
      <c r="AC13" s="5">
        <v>98</v>
      </c>
      <c r="AD13" s="6">
        <v>104</v>
      </c>
      <c r="AE13" s="6">
        <v>136</v>
      </c>
      <c r="AF13" s="6">
        <v>157</v>
      </c>
      <c r="AG13" s="6">
        <v>150</v>
      </c>
      <c r="AH13" s="6">
        <v>162</v>
      </c>
      <c r="AI13" s="6">
        <v>160</v>
      </c>
      <c r="AJ13" s="13">
        <f t="shared" si="0"/>
        <v>2515</v>
      </c>
    </row>
    <row r="14" spans="1:36" x14ac:dyDescent="0.35">
      <c r="A14" s="7" t="s">
        <v>72</v>
      </c>
      <c r="B14" s="32" t="s">
        <v>51</v>
      </c>
      <c r="C14" s="32" t="s">
        <v>51</v>
      </c>
      <c r="D14" s="32" t="s">
        <v>51</v>
      </c>
      <c r="E14" s="32" t="s">
        <v>51</v>
      </c>
      <c r="F14" s="3" t="s">
        <v>51</v>
      </c>
      <c r="G14" s="3" t="s">
        <v>51</v>
      </c>
      <c r="H14" s="3" t="s">
        <v>51</v>
      </c>
      <c r="I14" s="3" t="s">
        <v>51</v>
      </c>
      <c r="J14" s="3" t="s">
        <v>51</v>
      </c>
      <c r="K14" s="3" t="s">
        <v>51</v>
      </c>
      <c r="L14" s="3" t="s">
        <v>51</v>
      </c>
      <c r="M14" s="3" t="s">
        <v>51</v>
      </c>
      <c r="N14" s="3" t="s">
        <v>51</v>
      </c>
      <c r="O14" s="3">
        <v>2</v>
      </c>
      <c r="P14" s="3">
        <v>3</v>
      </c>
      <c r="Q14" s="3" t="s">
        <v>51</v>
      </c>
      <c r="R14" s="3" t="s">
        <v>51</v>
      </c>
      <c r="S14" s="3" t="s">
        <v>51</v>
      </c>
      <c r="T14" s="3" t="s">
        <v>51</v>
      </c>
      <c r="U14" s="3" t="s">
        <v>51</v>
      </c>
      <c r="V14" s="3" t="s">
        <v>51</v>
      </c>
      <c r="W14" s="1" t="s">
        <v>73</v>
      </c>
      <c r="X14" s="1" t="s">
        <v>73</v>
      </c>
      <c r="Y14" s="2" t="s">
        <v>73</v>
      </c>
      <c r="Z14" s="1" t="s">
        <v>73</v>
      </c>
      <c r="AA14" s="4" t="s">
        <v>73</v>
      </c>
      <c r="AB14" s="2" t="s">
        <v>73</v>
      </c>
      <c r="AC14" s="5" t="s">
        <v>73</v>
      </c>
      <c r="AD14" s="6" t="s">
        <v>73</v>
      </c>
      <c r="AE14" s="6" t="s">
        <v>73</v>
      </c>
      <c r="AF14" s="6" t="s">
        <v>73</v>
      </c>
      <c r="AG14" s="6" t="s">
        <v>73</v>
      </c>
      <c r="AH14" s="6" t="s">
        <v>73</v>
      </c>
      <c r="AI14" s="6">
        <v>19</v>
      </c>
      <c r="AJ14" s="13">
        <f t="shared" si="0"/>
        <v>24</v>
      </c>
    </row>
    <row r="15" spans="1:36" x14ac:dyDescent="0.35">
      <c r="A15" s="7" t="s">
        <v>80</v>
      </c>
      <c r="B15" s="1" t="s">
        <v>73</v>
      </c>
      <c r="C15" s="1" t="s">
        <v>73</v>
      </c>
      <c r="D15" s="1" t="s">
        <v>73</v>
      </c>
      <c r="E15" s="1" t="s">
        <v>73</v>
      </c>
      <c r="F15" s="1" t="s">
        <v>73</v>
      </c>
      <c r="G15" s="1" t="s">
        <v>73</v>
      </c>
      <c r="H15" s="1" t="s">
        <v>73</v>
      </c>
      <c r="I15" s="1" t="s">
        <v>73</v>
      </c>
      <c r="J15" s="1" t="s">
        <v>73</v>
      </c>
      <c r="K15" s="1" t="s">
        <v>73</v>
      </c>
      <c r="L15" s="1" t="s">
        <v>73</v>
      </c>
      <c r="M15" s="1" t="s">
        <v>73</v>
      </c>
      <c r="N15" s="1" t="s">
        <v>73</v>
      </c>
      <c r="O15" s="1" t="s">
        <v>73</v>
      </c>
      <c r="P15" s="1" t="s">
        <v>73</v>
      </c>
      <c r="Q15" s="1" t="s">
        <v>73</v>
      </c>
      <c r="R15" s="1" t="s">
        <v>73</v>
      </c>
      <c r="S15" s="3">
        <v>10</v>
      </c>
      <c r="T15" s="3">
        <v>7</v>
      </c>
      <c r="U15" s="3">
        <v>14</v>
      </c>
      <c r="V15" s="3">
        <v>6</v>
      </c>
      <c r="W15" s="1">
        <v>6</v>
      </c>
      <c r="X15" s="1">
        <v>10</v>
      </c>
      <c r="Y15" s="2">
        <v>8</v>
      </c>
      <c r="Z15" s="1">
        <v>7</v>
      </c>
      <c r="AA15" s="4">
        <v>7</v>
      </c>
      <c r="AB15" s="2">
        <v>9</v>
      </c>
      <c r="AC15" s="5">
        <v>8</v>
      </c>
      <c r="AD15" s="6">
        <v>9</v>
      </c>
      <c r="AE15" s="6">
        <v>18</v>
      </c>
      <c r="AF15" s="6">
        <v>23</v>
      </c>
      <c r="AG15" s="6">
        <v>25</v>
      </c>
      <c r="AH15" s="6">
        <v>20</v>
      </c>
      <c r="AI15" s="6">
        <v>23</v>
      </c>
      <c r="AJ15" s="13">
        <f t="shared" si="0"/>
        <v>210</v>
      </c>
    </row>
    <row r="16" spans="1:36" ht="13.75" customHeight="1" x14ac:dyDescent="0.35">
      <c r="A16" s="7" t="s">
        <v>33</v>
      </c>
      <c r="B16" s="32">
        <v>17</v>
      </c>
      <c r="C16" s="32">
        <v>16</v>
      </c>
      <c r="D16" s="32">
        <v>24</v>
      </c>
      <c r="E16" s="32">
        <v>26</v>
      </c>
      <c r="F16" s="3">
        <v>28</v>
      </c>
      <c r="G16" s="3">
        <v>27</v>
      </c>
      <c r="H16" s="3">
        <v>38</v>
      </c>
      <c r="I16" s="3">
        <v>40</v>
      </c>
      <c r="J16" s="3">
        <v>38</v>
      </c>
      <c r="K16" s="3">
        <v>58</v>
      </c>
      <c r="L16" s="3">
        <v>65</v>
      </c>
      <c r="M16" s="3">
        <v>70</v>
      </c>
      <c r="N16" s="3">
        <v>64</v>
      </c>
      <c r="O16" s="3">
        <v>73</v>
      </c>
      <c r="P16" s="3">
        <v>68</v>
      </c>
      <c r="Q16" s="3">
        <v>71</v>
      </c>
      <c r="R16" s="3">
        <v>60</v>
      </c>
      <c r="S16" s="3">
        <v>60</v>
      </c>
      <c r="T16" s="3">
        <v>66</v>
      </c>
      <c r="U16" s="3">
        <v>85</v>
      </c>
      <c r="V16" s="3">
        <v>72</v>
      </c>
      <c r="W16" s="1">
        <v>76</v>
      </c>
      <c r="X16" s="1">
        <v>77</v>
      </c>
      <c r="Y16" s="2">
        <v>72</v>
      </c>
      <c r="Z16" s="1">
        <v>61</v>
      </c>
      <c r="AA16" s="4">
        <v>81</v>
      </c>
      <c r="AB16" s="2">
        <v>101</v>
      </c>
      <c r="AC16" s="5">
        <v>111</v>
      </c>
      <c r="AD16" s="6">
        <v>122</v>
      </c>
      <c r="AE16" s="6">
        <v>154</v>
      </c>
      <c r="AF16" s="6">
        <v>216</v>
      </c>
      <c r="AG16" s="6">
        <v>180</v>
      </c>
      <c r="AH16" s="6">
        <v>176</v>
      </c>
      <c r="AI16" s="6">
        <v>202</v>
      </c>
      <c r="AJ16" s="13">
        <f t="shared" si="0"/>
        <v>2695</v>
      </c>
    </row>
    <row r="17" spans="1:36" x14ac:dyDescent="0.35">
      <c r="A17" s="7" t="s">
        <v>58</v>
      </c>
      <c r="B17" s="32">
        <v>1</v>
      </c>
      <c r="C17" s="32">
        <v>5</v>
      </c>
      <c r="D17" s="32">
        <v>7</v>
      </c>
      <c r="E17" s="32">
        <v>9</v>
      </c>
      <c r="F17" s="3">
        <v>9</v>
      </c>
      <c r="G17" s="3">
        <v>7</v>
      </c>
      <c r="H17" s="3">
        <v>2</v>
      </c>
      <c r="I17" s="3">
        <v>10</v>
      </c>
      <c r="J17" s="3">
        <v>8</v>
      </c>
      <c r="K17" s="3">
        <v>14</v>
      </c>
      <c r="L17" s="3">
        <v>23</v>
      </c>
      <c r="M17" s="3">
        <v>6</v>
      </c>
      <c r="N17" s="3">
        <v>33</v>
      </c>
      <c r="O17" s="3">
        <v>14</v>
      </c>
      <c r="P17" s="3">
        <v>24</v>
      </c>
      <c r="Q17" s="3">
        <v>14</v>
      </c>
      <c r="R17" s="3">
        <v>13</v>
      </c>
      <c r="S17" s="3">
        <v>21</v>
      </c>
      <c r="T17" s="3">
        <v>29</v>
      </c>
      <c r="U17" s="3">
        <v>28</v>
      </c>
      <c r="V17" s="3">
        <v>37</v>
      </c>
      <c r="W17" s="1">
        <v>34</v>
      </c>
      <c r="X17" s="1">
        <v>30</v>
      </c>
      <c r="Y17" s="2">
        <v>28</v>
      </c>
      <c r="Z17" s="1">
        <v>29</v>
      </c>
      <c r="AA17" s="4">
        <v>27</v>
      </c>
      <c r="AB17" s="2">
        <v>22</v>
      </c>
      <c r="AC17" s="5">
        <v>31</v>
      </c>
      <c r="AD17" s="6">
        <v>21</v>
      </c>
      <c r="AE17" s="6">
        <v>37</v>
      </c>
      <c r="AF17" s="6">
        <v>35</v>
      </c>
      <c r="AG17" s="6">
        <v>29</v>
      </c>
      <c r="AH17" s="6">
        <v>30</v>
      </c>
      <c r="AI17" s="6">
        <v>30</v>
      </c>
      <c r="AJ17" s="13">
        <f t="shared" si="0"/>
        <v>697</v>
      </c>
    </row>
    <row r="18" spans="1:36" x14ac:dyDescent="0.35">
      <c r="A18" s="7" t="s">
        <v>47</v>
      </c>
      <c r="B18" s="32">
        <v>0</v>
      </c>
      <c r="C18" s="32">
        <v>4</v>
      </c>
      <c r="D18" s="32">
        <v>5</v>
      </c>
      <c r="E18" s="32">
        <v>11</v>
      </c>
      <c r="F18" s="3">
        <v>14</v>
      </c>
      <c r="G18" s="3">
        <v>18</v>
      </c>
      <c r="H18" s="3">
        <v>9</v>
      </c>
      <c r="I18" s="3">
        <v>13</v>
      </c>
      <c r="J18" s="3">
        <v>15</v>
      </c>
      <c r="K18" s="3">
        <v>12</v>
      </c>
      <c r="L18" s="3">
        <v>24</v>
      </c>
      <c r="M18" s="3">
        <v>20</v>
      </c>
      <c r="N18" s="3">
        <v>16</v>
      </c>
      <c r="O18" s="3">
        <v>22</v>
      </c>
      <c r="P18" s="3">
        <v>23</v>
      </c>
      <c r="Q18" s="3">
        <v>21</v>
      </c>
      <c r="R18" s="3">
        <v>21</v>
      </c>
      <c r="S18" s="3">
        <v>26</v>
      </c>
      <c r="T18" s="3">
        <v>35</v>
      </c>
      <c r="U18" s="3">
        <v>36</v>
      </c>
      <c r="V18" s="3">
        <v>25</v>
      </c>
      <c r="W18" s="1">
        <v>60</v>
      </c>
      <c r="X18" s="1">
        <v>48</v>
      </c>
      <c r="Y18" s="2">
        <v>64</v>
      </c>
      <c r="Z18" s="1">
        <v>83</v>
      </c>
      <c r="AA18" s="4">
        <v>97</v>
      </c>
      <c r="AB18" s="2">
        <v>89</v>
      </c>
      <c r="AC18" s="5">
        <v>81</v>
      </c>
      <c r="AD18" s="6">
        <v>81</v>
      </c>
      <c r="AE18" s="6">
        <v>103</v>
      </c>
      <c r="AF18" s="6">
        <v>62</v>
      </c>
      <c r="AG18" s="6">
        <v>59</v>
      </c>
      <c r="AH18" s="6">
        <v>64</v>
      </c>
      <c r="AI18" s="6">
        <v>74</v>
      </c>
      <c r="AJ18" s="13">
        <f t="shared" si="0"/>
        <v>1335</v>
      </c>
    </row>
    <row r="19" spans="1:36" x14ac:dyDescent="0.35">
      <c r="A19" s="7" t="s">
        <v>53</v>
      </c>
      <c r="B19" s="32">
        <v>2</v>
      </c>
      <c r="C19" s="32">
        <v>0</v>
      </c>
      <c r="D19" s="32">
        <v>0</v>
      </c>
      <c r="E19" s="32">
        <v>3</v>
      </c>
      <c r="F19" s="3">
        <v>2</v>
      </c>
      <c r="G19" s="3">
        <v>6</v>
      </c>
      <c r="H19" s="3">
        <v>7</v>
      </c>
      <c r="I19" s="3">
        <v>17</v>
      </c>
      <c r="J19" s="3">
        <v>12</v>
      </c>
      <c r="K19" s="3">
        <v>10</v>
      </c>
      <c r="L19" s="3">
        <v>19</v>
      </c>
      <c r="M19" s="3">
        <v>20</v>
      </c>
      <c r="N19" s="3">
        <v>19</v>
      </c>
      <c r="O19" s="3">
        <v>19</v>
      </c>
      <c r="P19" s="3">
        <v>15</v>
      </c>
      <c r="Q19" s="3">
        <v>27</v>
      </c>
      <c r="R19" s="3">
        <v>29</v>
      </c>
      <c r="S19" s="3">
        <v>32</v>
      </c>
      <c r="T19" s="3">
        <v>36</v>
      </c>
      <c r="U19" s="3">
        <v>32</v>
      </c>
      <c r="V19" s="3">
        <v>38</v>
      </c>
      <c r="W19" s="1">
        <v>41</v>
      </c>
      <c r="X19" s="1">
        <v>39</v>
      </c>
      <c r="Y19" s="2">
        <v>49</v>
      </c>
      <c r="Z19" s="1">
        <v>26</v>
      </c>
      <c r="AA19" s="4">
        <v>40</v>
      </c>
      <c r="AB19" s="2">
        <v>25</v>
      </c>
      <c r="AC19" s="5">
        <v>60</v>
      </c>
      <c r="AD19" s="6">
        <v>51</v>
      </c>
      <c r="AE19" s="6">
        <v>63</v>
      </c>
      <c r="AF19" s="12">
        <v>107</v>
      </c>
      <c r="AG19" s="12">
        <v>63</v>
      </c>
      <c r="AH19" s="12">
        <v>59</v>
      </c>
      <c r="AI19" s="12">
        <v>82</v>
      </c>
      <c r="AJ19" s="13">
        <f t="shared" si="0"/>
        <v>1050</v>
      </c>
    </row>
    <row r="20" spans="1:36" x14ac:dyDescent="0.35">
      <c r="A20" s="7" t="s">
        <v>28</v>
      </c>
      <c r="B20" s="32">
        <v>2</v>
      </c>
      <c r="C20" s="32">
        <v>0</v>
      </c>
      <c r="D20" s="32">
        <v>37</v>
      </c>
      <c r="E20" s="32">
        <v>34</v>
      </c>
      <c r="F20" s="3">
        <v>33</v>
      </c>
      <c r="G20" s="3">
        <v>31</v>
      </c>
      <c r="H20" s="3">
        <v>23</v>
      </c>
      <c r="I20" s="3">
        <v>28</v>
      </c>
      <c r="J20" s="3">
        <v>38</v>
      </c>
      <c r="K20" s="3">
        <v>31</v>
      </c>
      <c r="L20" s="3">
        <v>23</v>
      </c>
      <c r="M20" s="3">
        <v>80</v>
      </c>
      <c r="N20" s="3">
        <v>78</v>
      </c>
      <c r="O20" s="3">
        <v>77</v>
      </c>
      <c r="P20" s="3">
        <v>93</v>
      </c>
      <c r="Q20" s="3">
        <v>133</v>
      </c>
      <c r="R20" s="3">
        <v>156</v>
      </c>
      <c r="S20" s="3">
        <v>145</v>
      </c>
      <c r="T20" s="3">
        <v>141</v>
      </c>
      <c r="U20" s="3">
        <v>132</v>
      </c>
      <c r="V20" s="3">
        <v>127</v>
      </c>
      <c r="W20" s="1">
        <v>126</v>
      </c>
      <c r="X20" s="1">
        <v>111</v>
      </c>
      <c r="Y20" s="2">
        <v>115</v>
      </c>
      <c r="Z20" s="1">
        <v>110</v>
      </c>
      <c r="AA20" s="4">
        <v>122</v>
      </c>
      <c r="AB20" s="2">
        <v>119</v>
      </c>
      <c r="AC20" s="5">
        <v>130</v>
      </c>
      <c r="AD20" s="6">
        <v>137</v>
      </c>
      <c r="AE20" s="6">
        <v>167</v>
      </c>
      <c r="AF20" s="6">
        <v>184</v>
      </c>
      <c r="AG20" s="6">
        <v>189</v>
      </c>
      <c r="AH20" s="6">
        <v>191</v>
      </c>
      <c r="AI20" s="6">
        <v>183</v>
      </c>
      <c r="AJ20" s="13">
        <f t="shared" si="0"/>
        <v>3326</v>
      </c>
    </row>
    <row r="21" spans="1:36" x14ac:dyDescent="0.35">
      <c r="A21" s="7" t="s">
        <v>43</v>
      </c>
      <c r="B21" s="32">
        <v>18</v>
      </c>
      <c r="C21" s="32">
        <v>31</v>
      </c>
      <c r="D21" s="32">
        <v>23</v>
      </c>
      <c r="E21" s="32">
        <v>26</v>
      </c>
      <c r="F21" s="3">
        <v>23</v>
      </c>
      <c r="G21" s="3">
        <v>20</v>
      </c>
      <c r="H21" s="3">
        <v>22</v>
      </c>
      <c r="I21" s="3">
        <v>27</v>
      </c>
      <c r="J21" s="3">
        <v>31</v>
      </c>
      <c r="K21" s="3">
        <v>29</v>
      </c>
      <c r="L21" s="3">
        <v>34</v>
      </c>
      <c r="M21" s="3">
        <v>33</v>
      </c>
      <c r="N21" s="3">
        <v>40</v>
      </c>
      <c r="O21" s="3">
        <v>38</v>
      </c>
      <c r="P21" s="3">
        <v>48</v>
      </c>
      <c r="Q21" s="3">
        <v>45</v>
      </c>
      <c r="R21" s="3">
        <v>33</v>
      </c>
      <c r="S21" s="3">
        <v>36</v>
      </c>
      <c r="T21" s="3">
        <v>42</v>
      </c>
      <c r="U21" s="3">
        <v>30</v>
      </c>
      <c r="V21" s="3">
        <v>42</v>
      </c>
      <c r="W21" s="1">
        <v>44</v>
      </c>
      <c r="X21" s="1">
        <v>44</v>
      </c>
      <c r="Y21" s="2">
        <v>44</v>
      </c>
      <c r="Z21" s="1">
        <v>46</v>
      </c>
      <c r="AA21" s="4">
        <v>63</v>
      </c>
      <c r="AB21" s="2">
        <v>75</v>
      </c>
      <c r="AC21" s="5">
        <v>74</v>
      </c>
      <c r="AD21" s="6">
        <v>74</v>
      </c>
      <c r="AE21" s="6">
        <v>85</v>
      </c>
      <c r="AF21" s="6">
        <v>74</v>
      </c>
      <c r="AG21" s="6">
        <v>57</v>
      </c>
      <c r="AH21" s="6">
        <v>60</v>
      </c>
      <c r="AI21" s="6">
        <v>75</v>
      </c>
      <c r="AJ21" s="13">
        <f t="shared" si="0"/>
        <v>1486</v>
      </c>
    </row>
    <row r="22" spans="1:36" x14ac:dyDescent="0.35">
      <c r="A22" s="7" t="s">
        <v>69</v>
      </c>
      <c r="B22" s="1" t="s">
        <v>73</v>
      </c>
      <c r="C22" s="1" t="s">
        <v>73</v>
      </c>
      <c r="D22" s="1" t="s">
        <v>73</v>
      </c>
      <c r="E22" s="1" t="s">
        <v>73</v>
      </c>
      <c r="F22" s="1" t="s">
        <v>73</v>
      </c>
      <c r="G22" s="1" t="s">
        <v>73</v>
      </c>
      <c r="H22" s="1" t="s">
        <v>73</v>
      </c>
      <c r="I22" s="1" t="s">
        <v>73</v>
      </c>
      <c r="J22" s="1" t="s">
        <v>73</v>
      </c>
      <c r="K22" s="1" t="s">
        <v>73</v>
      </c>
      <c r="L22" s="1" t="s">
        <v>73</v>
      </c>
      <c r="M22" s="1" t="s">
        <v>73</v>
      </c>
      <c r="N22" s="1" t="s">
        <v>73</v>
      </c>
      <c r="O22" s="1" t="s">
        <v>73</v>
      </c>
      <c r="P22" s="1" t="s">
        <v>73</v>
      </c>
      <c r="Q22" s="1" t="s">
        <v>73</v>
      </c>
      <c r="R22" s="1" t="s">
        <v>73</v>
      </c>
      <c r="S22" s="1" t="s">
        <v>73</v>
      </c>
      <c r="T22" s="1" t="s">
        <v>73</v>
      </c>
      <c r="U22" s="1" t="s">
        <v>73</v>
      </c>
      <c r="V22" s="1" t="s">
        <v>73</v>
      </c>
      <c r="W22" s="1" t="s">
        <v>73</v>
      </c>
      <c r="X22" s="1" t="s">
        <v>73</v>
      </c>
      <c r="Y22" s="2" t="s">
        <v>73</v>
      </c>
      <c r="Z22" s="1">
        <v>49</v>
      </c>
      <c r="AA22" s="4">
        <v>44</v>
      </c>
      <c r="AB22" s="2">
        <v>35</v>
      </c>
      <c r="AC22" s="5">
        <v>42</v>
      </c>
      <c r="AD22" s="6">
        <v>40</v>
      </c>
      <c r="AE22" s="6">
        <v>55</v>
      </c>
      <c r="AF22" s="6">
        <v>87</v>
      </c>
      <c r="AG22" s="6">
        <v>74</v>
      </c>
      <c r="AH22" s="6">
        <v>86</v>
      </c>
      <c r="AI22" s="6">
        <v>77</v>
      </c>
      <c r="AJ22" s="13">
        <f t="shared" si="0"/>
        <v>589</v>
      </c>
    </row>
    <row r="23" spans="1:36" x14ac:dyDescent="0.35">
      <c r="A23" s="7" t="s">
        <v>31</v>
      </c>
      <c r="B23" s="32">
        <v>28</v>
      </c>
      <c r="C23" s="32">
        <v>22</v>
      </c>
      <c r="D23" s="32">
        <v>35</v>
      </c>
      <c r="E23" s="32">
        <v>21</v>
      </c>
      <c r="F23" s="3">
        <v>36</v>
      </c>
      <c r="G23" s="3">
        <v>35</v>
      </c>
      <c r="H23" s="3">
        <v>29</v>
      </c>
      <c r="I23" s="3">
        <v>40</v>
      </c>
      <c r="J23" s="3">
        <v>40</v>
      </c>
      <c r="K23" s="3">
        <v>54</v>
      </c>
      <c r="L23" s="3">
        <v>20</v>
      </c>
      <c r="M23" s="3">
        <v>61</v>
      </c>
      <c r="N23" s="3">
        <v>54</v>
      </c>
      <c r="O23" s="3">
        <v>62</v>
      </c>
      <c r="P23" s="3">
        <v>53</v>
      </c>
      <c r="Q23" s="3">
        <v>66</v>
      </c>
      <c r="R23" s="3">
        <v>68</v>
      </c>
      <c r="S23" s="3">
        <v>70</v>
      </c>
      <c r="T23" s="3">
        <v>79</v>
      </c>
      <c r="U23" s="3">
        <v>67</v>
      </c>
      <c r="V23" s="3">
        <v>80</v>
      </c>
      <c r="W23" s="1">
        <v>98</v>
      </c>
      <c r="X23" s="1">
        <v>91</v>
      </c>
      <c r="Y23" s="2">
        <v>82</v>
      </c>
      <c r="Z23" s="1">
        <v>100</v>
      </c>
      <c r="AA23" s="4">
        <f>53+46</f>
        <v>99</v>
      </c>
      <c r="AB23" s="2">
        <v>112</v>
      </c>
      <c r="AC23" s="5">
        <v>126</v>
      </c>
      <c r="AD23" s="6">
        <v>124</v>
      </c>
      <c r="AE23" s="6">
        <v>139</v>
      </c>
      <c r="AF23" s="6">
        <v>140</v>
      </c>
      <c r="AG23" s="6">
        <v>129</v>
      </c>
      <c r="AH23" s="6">
        <v>137</v>
      </c>
      <c r="AI23" s="6">
        <v>140</v>
      </c>
      <c r="AJ23" s="13">
        <f t="shared" si="0"/>
        <v>2537</v>
      </c>
    </row>
    <row r="24" spans="1:36" x14ac:dyDescent="0.35">
      <c r="A24" s="7" t="s">
        <v>26</v>
      </c>
      <c r="B24" s="32">
        <v>18</v>
      </c>
      <c r="C24" s="32">
        <v>52</v>
      </c>
      <c r="D24" s="32">
        <v>55</v>
      </c>
      <c r="E24" s="32">
        <v>59</v>
      </c>
      <c r="F24" s="3">
        <v>76</v>
      </c>
      <c r="G24" s="3">
        <v>66</v>
      </c>
      <c r="H24" s="3">
        <v>63</v>
      </c>
      <c r="I24" s="3">
        <v>66</v>
      </c>
      <c r="J24" s="3">
        <v>62</v>
      </c>
      <c r="K24" s="3">
        <v>114</v>
      </c>
      <c r="L24" s="3">
        <v>101</v>
      </c>
      <c r="M24" s="3">
        <v>144</v>
      </c>
      <c r="N24" s="3">
        <v>112</v>
      </c>
      <c r="O24" s="3">
        <v>125</v>
      </c>
      <c r="P24" s="3">
        <v>144</v>
      </c>
      <c r="Q24" s="3">
        <v>148</v>
      </c>
      <c r="R24" s="3">
        <v>124</v>
      </c>
      <c r="S24" s="3">
        <v>136</v>
      </c>
      <c r="T24" s="3">
        <v>131</v>
      </c>
      <c r="U24" s="3">
        <v>135</v>
      </c>
      <c r="V24" s="3">
        <v>98</v>
      </c>
      <c r="W24" s="1">
        <v>85</v>
      </c>
      <c r="X24" s="1">
        <v>69</v>
      </c>
      <c r="Y24" s="2">
        <v>90</v>
      </c>
      <c r="Z24" s="1">
        <v>96</v>
      </c>
      <c r="AA24" s="4">
        <v>101</v>
      </c>
      <c r="AB24" s="2">
        <v>93</v>
      </c>
      <c r="AC24" s="5">
        <v>108</v>
      </c>
      <c r="AD24" s="6">
        <v>97</v>
      </c>
      <c r="AE24" s="6">
        <v>149</v>
      </c>
      <c r="AF24" s="6">
        <v>95</v>
      </c>
      <c r="AG24" s="6">
        <v>115</v>
      </c>
      <c r="AH24" s="6">
        <v>128</v>
      </c>
      <c r="AI24" s="6">
        <v>151</v>
      </c>
      <c r="AJ24" s="13">
        <f t="shared" si="0"/>
        <v>3406</v>
      </c>
    </row>
    <row r="25" spans="1:36" x14ac:dyDescent="0.35">
      <c r="A25" s="7" t="s">
        <v>39</v>
      </c>
      <c r="B25" s="32">
        <v>2</v>
      </c>
      <c r="C25" s="32">
        <v>1</v>
      </c>
      <c r="D25" s="32">
        <v>12</v>
      </c>
      <c r="E25" s="32">
        <v>7</v>
      </c>
      <c r="F25" s="3">
        <v>10</v>
      </c>
      <c r="G25" s="3">
        <v>11</v>
      </c>
      <c r="H25" s="3">
        <v>12</v>
      </c>
      <c r="I25" s="3">
        <v>34</v>
      </c>
      <c r="J25" s="3">
        <v>38</v>
      </c>
      <c r="K25" s="3">
        <v>51</v>
      </c>
      <c r="L25" s="3">
        <v>56</v>
      </c>
      <c r="M25" s="3">
        <v>59</v>
      </c>
      <c r="N25" s="3">
        <v>47</v>
      </c>
      <c r="O25" s="3">
        <v>58</v>
      </c>
      <c r="P25" s="3">
        <v>45</v>
      </c>
      <c r="Q25" s="3">
        <v>40</v>
      </c>
      <c r="R25" s="3">
        <v>36</v>
      </c>
      <c r="S25" s="3">
        <v>31</v>
      </c>
      <c r="T25" s="3">
        <v>88</v>
      </c>
      <c r="U25" s="3">
        <v>74</v>
      </c>
      <c r="V25" s="3">
        <v>68</v>
      </c>
      <c r="W25" s="1">
        <v>60</v>
      </c>
      <c r="X25" s="1">
        <v>60</v>
      </c>
      <c r="Y25" s="2">
        <v>65</v>
      </c>
      <c r="Z25" s="1">
        <v>76</v>
      </c>
      <c r="AA25" s="4">
        <v>88</v>
      </c>
      <c r="AB25" s="2">
        <v>86</v>
      </c>
      <c r="AC25" s="5">
        <v>86</v>
      </c>
      <c r="AD25" s="6">
        <v>104</v>
      </c>
      <c r="AE25" s="6">
        <v>149</v>
      </c>
      <c r="AF25" s="6">
        <v>153</v>
      </c>
      <c r="AG25" s="6">
        <v>164</v>
      </c>
      <c r="AH25" s="6">
        <v>178</v>
      </c>
      <c r="AI25" s="6">
        <v>172</v>
      </c>
      <c r="AJ25" s="13">
        <f t="shared" si="0"/>
        <v>2221</v>
      </c>
    </row>
    <row r="26" spans="1:36" x14ac:dyDescent="0.35">
      <c r="A26" s="7" t="s">
        <v>57</v>
      </c>
      <c r="B26" s="32">
        <v>5</v>
      </c>
      <c r="C26" s="32">
        <v>9</v>
      </c>
      <c r="D26" s="32">
        <v>3</v>
      </c>
      <c r="E26" s="32">
        <v>5</v>
      </c>
      <c r="F26" s="3">
        <v>8</v>
      </c>
      <c r="G26" s="3">
        <v>10</v>
      </c>
      <c r="H26" s="3">
        <v>11</v>
      </c>
      <c r="I26" s="3">
        <v>15</v>
      </c>
      <c r="J26" s="3">
        <v>14</v>
      </c>
      <c r="K26" s="3">
        <v>14</v>
      </c>
      <c r="L26" s="3">
        <v>14</v>
      </c>
      <c r="M26" s="3">
        <v>21</v>
      </c>
      <c r="N26" s="3">
        <v>14</v>
      </c>
      <c r="O26" s="3">
        <v>16</v>
      </c>
      <c r="P26" s="3">
        <v>22</v>
      </c>
      <c r="Q26" s="3">
        <v>24</v>
      </c>
      <c r="R26" s="3">
        <v>22</v>
      </c>
      <c r="S26" s="3">
        <v>27</v>
      </c>
      <c r="T26" s="3">
        <v>17</v>
      </c>
      <c r="U26" s="3">
        <v>17</v>
      </c>
      <c r="V26" s="3">
        <v>20</v>
      </c>
      <c r="W26" s="1">
        <v>23</v>
      </c>
      <c r="X26" s="1">
        <v>26</v>
      </c>
      <c r="Y26" s="2">
        <v>34</v>
      </c>
      <c r="Z26" s="1">
        <v>27</v>
      </c>
      <c r="AA26" s="4">
        <v>40</v>
      </c>
      <c r="AB26" s="2">
        <v>39</v>
      </c>
      <c r="AC26" s="5">
        <v>43</v>
      </c>
      <c r="AD26" s="6">
        <v>44</v>
      </c>
      <c r="AE26" s="6">
        <v>54</v>
      </c>
      <c r="AF26" s="6">
        <v>65</v>
      </c>
      <c r="AG26" s="6">
        <v>67</v>
      </c>
      <c r="AH26" s="6">
        <v>80</v>
      </c>
      <c r="AI26" s="6">
        <v>84</v>
      </c>
      <c r="AJ26" s="13">
        <f t="shared" si="0"/>
        <v>934</v>
      </c>
    </row>
    <row r="27" spans="1:36" x14ac:dyDescent="0.35">
      <c r="A27" s="7" t="s">
        <v>52</v>
      </c>
      <c r="B27" s="32">
        <v>0</v>
      </c>
      <c r="C27" s="32">
        <v>0</v>
      </c>
      <c r="D27" s="32">
        <v>0</v>
      </c>
      <c r="E27" s="32">
        <v>0</v>
      </c>
      <c r="F27" s="3">
        <v>25</v>
      </c>
      <c r="G27" s="3">
        <v>35</v>
      </c>
      <c r="H27" s="3">
        <v>44</v>
      </c>
      <c r="I27" s="3">
        <v>29</v>
      </c>
      <c r="J27" s="3">
        <v>34</v>
      </c>
      <c r="K27" s="3">
        <v>35</v>
      </c>
      <c r="L27" s="3">
        <v>32</v>
      </c>
      <c r="M27" s="3">
        <v>29</v>
      </c>
      <c r="N27" s="3">
        <v>21</v>
      </c>
      <c r="O27" s="3">
        <v>26</v>
      </c>
      <c r="P27" s="3">
        <v>29</v>
      </c>
      <c r="Q27" s="3">
        <v>13</v>
      </c>
      <c r="R27" s="3">
        <v>12</v>
      </c>
      <c r="S27" s="3">
        <v>13</v>
      </c>
      <c r="T27" s="3">
        <v>20</v>
      </c>
      <c r="U27" s="3">
        <v>22</v>
      </c>
      <c r="V27" s="3">
        <v>20</v>
      </c>
      <c r="W27" s="1">
        <v>22</v>
      </c>
      <c r="X27" s="1">
        <v>22</v>
      </c>
      <c r="Y27" s="2">
        <v>23</v>
      </c>
      <c r="Z27" s="1">
        <v>27</v>
      </c>
      <c r="AA27" s="4">
        <v>29</v>
      </c>
      <c r="AB27" s="2">
        <v>48</v>
      </c>
      <c r="AC27" s="5">
        <v>46</v>
      </c>
      <c r="AD27" s="6">
        <v>49</v>
      </c>
      <c r="AE27" s="6">
        <v>66</v>
      </c>
      <c r="AF27" s="6">
        <v>55</v>
      </c>
      <c r="AG27" s="6">
        <v>53</v>
      </c>
      <c r="AH27" s="6">
        <v>62</v>
      </c>
      <c r="AI27" s="6">
        <v>59</v>
      </c>
      <c r="AJ27" s="13">
        <f t="shared" si="0"/>
        <v>1000</v>
      </c>
    </row>
    <row r="28" spans="1:36" x14ac:dyDescent="0.35">
      <c r="A28" s="7" t="s">
        <v>50</v>
      </c>
      <c r="B28" s="32">
        <v>0</v>
      </c>
      <c r="C28" s="32">
        <v>1</v>
      </c>
      <c r="D28" s="32">
        <v>1</v>
      </c>
      <c r="E28" s="32">
        <v>4</v>
      </c>
      <c r="F28" s="3" t="s">
        <v>51</v>
      </c>
      <c r="G28" s="3">
        <v>5</v>
      </c>
      <c r="H28" s="3">
        <v>7</v>
      </c>
      <c r="I28" s="3">
        <v>13</v>
      </c>
      <c r="J28" s="3">
        <v>11</v>
      </c>
      <c r="K28" s="3">
        <v>17</v>
      </c>
      <c r="L28" s="3">
        <v>16</v>
      </c>
      <c r="M28" s="3">
        <v>21</v>
      </c>
      <c r="N28" s="3">
        <v>27</v>
      </c>
      <c r="O28" s="3">
        <v>31</v>
      </c>
      <c r="P28" s="3">
        <v>24</v>
      </c>
      <c r="Q28" s="3">
        <v>31</v>
      </c>
      <c r="R28" s="3">
        <v>31</v>
      </c>
      <c r="S28" s="3">
        <v>34</v>
      </c>
      <c r="T28" s="3">
        <v>31</v>
      </c>
      <c r="U28" s="3">
        <v>50</v>
      </c>
      <c r="V28" s="3">
        <v>50</v>
      </c>
      <c r="W28" s="1">
        <v>39</v>
      </c>
      <c r="X28" s="1">
        <v>39</v>
      </c>
      <c r="Y28" s="2">
        <v>46</v>
      </c>
      <c r="Z28" s="1">
        <v>61</v>
      </c>
      <c r="AA28" s="4">
        <v>81</v>
      </c>
      <c r="AB28" s="2">
        <v>79</v>
      </c>
      <c r="AC28" s="5">
        <v>90</v>
      </c>
      <c r="AD28" s="6">
        <v>105</v>
      </c>
      <c r="AE28" s="6">
        <v>110</v>
      </c>
      <c r="AF28" s="6">
        <v>95</v>
      </c>
      <c r="AG28" s="6">
        <v>112</v>
      </c>
      <c r="AH28" s="6">
        <v>110</v>
      </c>
      <c r="AI28" s="6">
        <v>112</v>
      </c>
      <c r="AJ28" s="13">
        <f t="shared" si="0"/>
        <v>1484</v>
      </c>
    </row>
    <row r="29" spans="1:36" x14ac:dyDescent="0.35">
      <c r="A29" s="7" t="s">
        <v>75</v>
      </c>
      <c r="B29" s="32">
        <v>15</v>
      </c>
      <c r="C29" s="32">
        <v>24</v>
      </c>
      <c r="D29" s="32">
        <v>20</v>
      </c>
      <c r="E29" s="32">
        <v>15</v>
      </c>
      <c r="F29" s="3">
        <v>18</v>
      </c>
      <c r="G29" s="3">
        <v>16</v>
      </c>
      <c r="H29" s="3">
        <v>19</v>
      </c>
      <c r="I29" s="3">
        <v>16</v>
      </c>
      <c r="J29" s="3">
        <v>24</v>
      </c>
      <c r="K29" s="3">
        <v>33</v>
      </c>
      <c r="L29" s="3">
        <v>31</v>
      </c>
      <c r="M29" s="3">
        <v>24</v>
      </c>
      <c r="N29" s="3">
        <v>21</v>
      </c>
      <c r="O29" s="3">
        <v>16</v>
      </c>
      <c r="P29" s="3">
        <v>24</v>
      </c>
      <c r="Q29" s="3">
        <v>17</v>
      </c>
      <c r="R29" s="3">
        <v>20</v>
      </c>
      <c r="S29" s="3">
        <v>22</v>
      </c>
      <c r="T29" s="3">
        <v>21</v>
      </c>
      <c r="U29" s="3">
        <v>31</v>
      </c>
      <c r="V29" s="3">
        <v>31</v>
      </c>
      <c r="W29" s="1">
        <v>30</v>
      </c>
      <c r="X29" s="1">
        <v>38</v>
      </c>
      <c r="Y29" s="2">
        <v>36</v>
      </c>
      <c r="Z29" s="1">
        <v>41</v>
      </c>
      <c r="AA29" s="4">
        <f>1+57</f>
        <v>58</v>
      </c>
      <c r="AB29" s="2">
        <v>38</v>
      </c>
      <c r="AC29" s="5">
        <v>41</v>
      </c>
      <c r="AD29" s="6">
        <v>41</v>
      </c>
      <c r="AE29" s="6">
        <v>40</v>
      </c>
      <c r="AF29" s="6">
        <v>54</v>
      </c>
      <c r="AG29" s="12">
        <v>41</v>
      </c>
      <c r="AH29" s="12">
        <v>46</v>
      </c>
      <c r="AI29" s="12">
        <v>59</v>
      </c>
      <c r="AJ29" s="13">
        <f t="shared" si="0"/>
        <v>1021</v>
      </c>
    </row>
    <row r="30" spans="1:36" x14ac:dyDescent="0.35">
      <c r="A30" s="7" t="s">
        <v>66</v>
      </c>
      <c r="B30" s="1" t="s">
        <v>73</v>
      </c>
      <c r="C30" s="1" t="s">
        <v>73</v>
      </c>
      <c r="D30" s="1" t="s">
        <v>73</v>
      </c>
      <c r="E30" s="1" t="s">
        <v>73</v>
      </c>
      <c r="F30" s="1" t="s">
        <v>73</v>
      </c>
      <c r="G30" s="1" t="s">
        <v>73</v>
      </c>
      <c r="H30" s="1" t="s">
        <v>73</v>
      </c>
      <c r="I30" s="1" t="s">
        <v>73</v>
      </c>
      <c r="J30" s="1" t="s">
        <v>73</v>
      </c>
      <c r="K30" s="1" t="s">
        <v>73</v>
      </c>
      <c r="L30" s="1" t="s">
        <v>73</v>
      </c>
      <c r="M30" s="1" t="s">
        <v>73</v>
      </c>
      <c r="N30" s="1" t="s">
        <v>73</v>
      </c>
      <c r="O30" s="1" t="s">
        <v>73</v>
      </c>
      <c r="P30" s="1" t="s">
        <v>73</v>
      </c>
      <c r="Q30" s="1" t="s">
        <v>73</v>
      </c>
      <c r="R30" s="1" t="s">
        <v>73</v>
      </c>
      <c r="S30" s="1" t="s">
        <v>73</v>
      </c>
      <c r="T30" s="1" t="s">
        <v>73</v>
      </c>
      <c r="U30" s="1" t="s">
        <v>73</v>
      </c>
      <c r="V30" s="1" t="s">
        <v>73</v>
      </c>
      <c r="W30" s="1" t="s">
        <v>73</v>
      </c>
      <c r="X30" s="1">
        <v>47</v>
      </c>
      <c r="Y30" s="2">
        <v>45</v>
      </c>
      <c r="Z30" s="1">
        <v>63</v>
      </c>
      <c r="AA30" s="4">
        <v>37</v>
      </c>
      <c r="AB30" s="2">
        <v>53</v>
      </c>
      <c r="AC30" s="5">
        <v>68</v>
      </c>
      <c r="AD30" s="6">
        <v>78</v>
      </c>
      <c r="AE30" s="6">
        <v>76</v>
      </c>
      <c r="AF30" s="6">
        <v>73</v>
      </c>
      <c r="AG30" s="6">
        <v>74</v>
      </c>
      <c r="AH30" s="6">
        <v>74</v>
      </c>
      <c r="AI30" s="6">
        <v>85</v>
      </c>
      <c r="AJ30" s="13">
        <f t="shared" si="0"/>
        <v>773</v>
      </c>
    </row>
    <row r="31" spans="1:36" x14ac:dyDescent="0.35">
      <c r="A31" s="7" t="s">
        <v>65</v>
      </c>
      <c r="B31" s="32" t="s">
        <v>51</v>
      </c>
      <c r="C31" s="32" t="s">
        <v>51</v>
      </c>
      <c r="D31" s="32" t="s">
        <v>51</v>
      </c>
      <c r="E31" s="32" t="s">
        <v>51</v>
      </c>
      <c r="F31" s="3" t="s">
        <v>51</v>
      </c>
      <c r="G31" s="3" t="s">
        <v>51</v>
      </c>
      <c r="H31" s="3" t="s">
        <v>51</v>
      </c>
      <c r="I31" s="3">
        <v>0</v>
      </c>
      <c r="J31" s="3">
        <v>0</v>
      </c>
      <c r="K31" s="3">
        <v>0</v>
      </c>
      <c r="L31" s="3">
        <v>13</v>
      </c>
      <c r="M31" s="3" t="s">
        <v>73</v>
      </c>
      <c r="N31" s="3">
        <v>10</v>
      </c>
      <c r="O31" s="3">
        <v>3</v>
      </c>
      <c r="P31" s="3" t="s">
        <v>51</v>
      </c>
      <c r="Q31" s="3" t="s">
        <v>51</v>
      </c>
      <c r="R31" s="3">
        <v>6</v>
      </c>
      <c r="S31" s="3" t="s">
        <v>73</v>
      </c>
      <c r="T31" s="3" t="s">
        <v>73</v>
      </c>
      <c r="U31" s="3">
        <v>13</v>
      </c>
      <c r="V31" s="3">
        <v>18</v>
      </c>
      <c r="W31" s="1">
        <v>14</v>
      </c>
      <c r="X31" s="1">
        <v>15</v>
      </c>
      <c r="Y31" s="2">
        <v>32</v>
      </c>
      <c r="Z31" s="1">
        <v>50</v>
      </c>
      <c r="AA31" s="4">
        <v>61</v>
      </c>
      <c r="AB31" s="2">
        <v>53</v>
      </c>
      <c r="AC31" s="5">
        <v>66</v>
      </c>
      <c r="AD31" s="6">
        <v>69</v>
      </c>
      <c r="AE31" s="6">
        <v>89</v>
      </c>
      <c r="AF31" s="6">
        <v>79</v>
      </c>
      <c r="AG31" s="6">
        <v>87</v>
      </c>
      <c r="AH31" s="6">
        <v>84</v>
      </c>
      <c r="AI31" s="6">
        <v>96</v>
      </c>
      <c r="AJ31" s="13">
        <f t="shared" si="0"/>
        <v>858</v>
      </c>
    </row>
    <row r="32" spans="1:36" x14ac:dyDescent="0.35">
      <c r="A32" s="7" t="s">
        <v>79</v>
      </c>
      <c r="B32" s="1" t="s">
        <v>73</v>
      </c>
      <c r="C32" s="1" t="s">
        <v>73</v>
      </c>
      <c r="D32" s="1" t="s">
        <v>73</v>
      </c>
      <c r="E32" s="1" t="s">
        <v>73</v>
      </c>
      <c r="F32" s="1" t="s">
        <v>73</v>
      </c>
      <c r="G32" s="1" t="s">
        <v>73</v>
      </c>
      <c r="H32" s="1" t="s">
        <v>73</v>
      </c>
      <c r="I32" s="1" t="s">
        <v>73</v>
      </c>
      <c r="J32" s="1" t="s">
        <v>73</v>
      </c>
      <c r="K32" s="1" t="s">
        <v>73</v>
      </c>
      <c r="L32" s="1" t="s">
        <v>73</v>
      </c>
      <c r="M32" s="1" t="s">
        <v>73</v>
      </c>
      <c r="N32" s="1" t="s">
        <v>73</v>
      </c>
      <c r="O32" s="1" t="s">
        <v>73</v>
      </c>
      <c r="P32" s="1" t="s">
        <v>73</v>
      </c>
      <c r="Q32" s="1" t="s">
        <v>73</v>
      </c>
      <c r="R32" s="1" t="s">
        <v>73</v>
      </c>
      <c r="S32" s="3" t="s">
        <v>73</v>
      </c>
      <c r="T32" s="3">
        <v>6</v>
      </c>
      <c r="U32" s="3">
        <v>5</v>
      </c>
      <c r="V32" s="3">
        <v>5</v>
      </c>
      <c r="W32" s="1">
        <v>4</v>
      </c>
      <c r="X32" s="1">
        <v>3</v>
      </c>
      <c r="Y32" s="2">
        <v>9</v>
      </c>
      <c r="Z32" s="1">
        <v>6</v>
      </c>
      <c r="AA32" s="4">
        <v>11</v>
      </c>
      <c r="AB32" s="2">
        <v>62</v>
      </c>
      <c r="AC32" s="5">
        <v>13</v>
      </c>
      <c r="AD32" s="6">
        <v>14</v>
      </c>
      <c r="AE32" s="6">
        <v>24</v>
      </c>
      <c r="AF32" s="6">
        <v>33</v>
      </c>
      <c r="AG32" s="6">
        <v>33</v>
      </c>
      <c r="AH32" s="6">
        <v>36</v>
      </c>
      <c r="AI32" s="6">
        <v>33</v>
      </c>
      <c r="AJ32" s="13">
        <f t="shared" si="0"/>
        <v>297</v>
      </c>
    </row>
    <row r="33" spans="1:36" x14ac:dyDescent="0.35">
      <c r="A33" s="7" t="s">
        <v>38</v>
      </c>
      <c r="B33" s="32">
        <v>0</v>
      </c>
      <c r="C33" s="32">
        <v>27</v>
      </c>
      <c r="D33" s="32">
        <v>17</v>
      </c>
      <c r="E33" s="32">
        <v>20</v>
      </c>
      <c r="F33" s="3">
        <v>20</v>
      </c>
      <c r="G33" s="3">
        <v>26</v>
      </c>
      <c r="H33" s="3">
        <v>25</v>
      </c>
      <c r="I33" s="3">
        <v>30</v>
      </c>
      <c r="J33" s="3">
        <v>27</v>
      </c>
      <c r="K33" s="3">
        <v>43</v>
      </c>
      <c r="L33" s="3">
        <v>48</v>
      </c>
      <c r="M33" s="3">
        <v>48</v>
      </c>
      <c r="N33" s="3">
        <v>66</v>
      </c>
      <c r="O33" s="3">
        <v>60</v>
      </c>
      <c r="P33" s="3">
        <v>46</v>
      </c>
      <c r="Q33" s="3">
        <v>57</v>
      </c>
      <c r="R33" s="3">
        <v>51</v>
      </c>
      <c r="S33" s="3">
        <v>53</v>
      </c>
      <c r="T33" s="3">
        <v>56</v>
      </c>
      <c r="U33" s="3">
        <v>51</v>
      </c>
      <c r="V33" s="3">
        <v>66</v>
      </c>
      <c r="W33" s="1">
        <v>52</v>
      </c>
      <c r="X33" s="1">
        <v>46</v>
      </c>
      <c r="Y33" s="2">
        <v>61</v>
      </c>
      <c r="Z33" s="1">
        <v>81</v>
      </c>
      <c r="AA33" s="4">
        <v>86</v>
      </c>
      <c r="AB33" s="2">
        <v>90</v>
      </c>
      <c r="AC33" s="5">
        <v>89</v>
      </c>
      <c r="AD33" s="6">
        <v>87</v>
      </c>
      <c r="AE33" s="6">
        <v>101</v>
      </c>
      <c r="AF33" s="6">
        <v>100</v>
      </c>
      <c r="AG33" s="6">
        <v>110</v>
      </c>
      <c r="AH33" s="6">
        <v>114</v>
      </c>
      <c r="AI33" s="6">
        <v>113</v>
      </c>
      <c r="AJ33" s="13">
        <f t="shared" si="0"/>
        <v>1967</v>
      </c>
    </row>
    <row r="34" spans="1:36" x14ac:dyDescent="0.35">
      <c r="A34" s="7" t="s">
        <v>84</v>
      </c>
      <c r="B34" s="32">
        <v>21</v>
      </c>
      <c r="C34" s="32">
        <v>0</v>
      </c>
      <c r="D34" s="32">
        <v>58</v>
      </c>
      <c r="E34" s="32">
        <v>61</v>
      </c>
      <c r="F34" s="3">
        <v>52</v>
      </c>
      <c r="G34" s="3">
        <v>55</v>
      </c>
      <c r="H34" s="3">
        <v>47</v>
      </c>
      <c r="I34" s="3">
        <v>61</v>
      </c>
      <c r="J34" s="3">
        <v>86</v>
      </c>
      <c r="K34" s="3">
        <v>82</v>
      </c>
      <c r="L34" s="3">
        <v>81</v>
      </c>
      <c r="M34" s="3">
        <v>96</v>
      </c>
      <c r="N34" s="3">
        <v>87</v>
      </c>
      <c r="O34" s="3">
        <v>105</v>
      </c>
      <c r="P34" s="3">
        <v>114</v>
      </c>
      <c r="Q34" s="3">
        <v>111</v>
      </c>
      <c r="R34" s="3">
        <v>119</v>
      </c>
      <c r="S34" s="3">
        <v>87</v>
      </c>
      <c r="T34" s="3">
        <v>99</v>
      </c>
      <c r="U34" s="3">
        <v>118</v>
      </c>
      <c r="V34" s="3">
        <v>108</v>
      </c>
      <c r="W34" s="1">
        <v>102</v>
      </c>
      <c r="X34" s="1">
        <v>98</v>
      </c>
      <c r="Y34" s="2">
        <v>111</v>
      </c>
      <c r="Z34" s="1">
        <v>125</v>
      </c>
      <c r="AA34" s="4">
        <v>143</v>
      </c>
      <c r="AB34" s="2">
        <v>150</v>
      </c>
      <c r="AC34" s="5">
        <v>147</v>
      </c>
      <c r="AD34" s="6">
        <v>150</v>
      </c>
      <c r="AE34" s="6">
        <v>196</v>
      </c>
      <c r="AF34" s="6">
        <v>170</v>
      </c>
      <c r="AG34" s="6">
        <v>162</v>
      </c>
      <c r="AH34" s="6">
        <v>159</v>
      </c>
      <c r="AI34" s="6">
        <v>204</v>
      </c>
      <c r="AJ34" s="13">
        <f t="shared" si="0"/>
        <v>3565</v>
      </c>
    </row>
    <row r="35" spans="1:36" x14ac:dyDescent="0.35">
      <c r="A35" s="7" t="s">
        <v>46</v>
      </c>
      <c r="B35" s="32">
        <v>0</v>
      </c>
      <c r="C35" s="32">
        <v>2</v>
      </c>
      <c r="D35" s="32">
        <v>1</v>
      </c>
      <c r="E35" s="32">
        <v>1</v>
      </c>
      <c r="F35" s="3">
        <v>4</v>
      </c>
      <c r="G35" s="3">
        <v>1</v>
      </c>
      <c r="H35" s="3">
        <v>9</v>
      </c>
      <c r="I35" s="3">
        <v>5</v>
      </c>
      <c r="J35" s="3">
        <v>16</v>
      </c>
      <c r="K35" s="3">
        <v>23</v>
      </c>
      <c r="L35" s="3">
        <v>27</v>
      </c>
      <c r="M35" s="3">
        <v>27</v>
      </c>
      <c r="N35" s="3">
        <v>50</v>
      </c>
      <c r="O35" s="3">
        <v>52</v>
      </c>
      <c r="P35" s="3">
        <v>60</v>
      </c>
      <c r="Q35" s="3">
        <v>54</v>
      </c>
      <c r="R35" s="3">
        <v>33</v>
      </c>
      <c r="S35" s="3">
        <v>50</v>
      </c>
      <c r="T35" s="3">
        <v>44</v>
      </c>
      <c r="U35" s="3">
        <v>42</v>
      </c>
      <c r="V35" s="3">
        <v>44</v>
      </c>
      <c r="W35" s="1">
        <v>52</v>
      </c>
      <c r="X35" s="1">
        <v>46</v>
      </c>
      <c r="Y35" s="2">
        <v>53</v>
      </c>
      <c r="Z35" s="1">
        <v>57</v>
      </c>
      <c r="AA35" s="4">
        <v>78</v>
      </c>
      <c r="AB35" s="2">
        <v>70</v>
      </c>
      <c r="AC35" s="5">
        <v>77</v>
      </c>
      <c r="AD35" s="6">
        <v>77</v>
      </c>
      <c r="AE35" s="6">
        <v>91</v>
      </c>
      <c r="AF35" s="6">
        <v>91</v>
      </c>
      <c r="AG35" s="6">
        <v>78</v>
      </c>
      <c r="AH35" s="6">
        <v>69</v>
      </c>
      <c r="AI35" s="6">
        <v>73</v>
      </c>
      <c r="AJ35" s="13">
        <f t="shared" ref="AJ35:AJ61" si="1">SUM(B35:AI35)</f>
        <v>1457</v>
      </c>
    </row>
    <row r="36" spans="1:36" x14ac:dyDescent="0.35">
      <c r="A36" s="7" t="s">
        <v>61</v>
      </c>
      <c r="B36" s="32">
        <v>0</v>
      </c>
      <c r="C36" s="32">
        <v>7</v>
      </c>
      <c r="D36" s="32">
        <v>0</v>
      </c>
      <c r="E36" s="32">
        <v>4</v>
      </c>
      <c r="F36" s="3">
        <v>1</v>
      </c>
      <c r="G36" s="3">
        <v>1</v>
      </c>
      <c r="H36" s="3">
        <v>12</v>
      </c>
      <c r="I36" s="3">
        <v>11</v>
      </c>
      <c r="J36" s="3">
        <v>11</v>
      </c>
      <c r="K36" s="3">
        <v>12</v>
      </c>
      <c r="L36" s="3">
        <v>13</v>
      </c>
      <c r="M36" s="3">
        <v>19</v>
      </c>
      <c r="N36" s="3">
        <v>4</v>
      </c>
      <c r="O36" s="3">
        <v>3</v>
      </c>
      <c r="P36" s="3">
        <v>20</v>
      </c>
      <c r="Q36" s="3">
        <v>10</v>
      </c>
      <c r="R36" s="3">
        <v>14</v>
      </c>
      <c r="S36" s="3">
        <v>19</v>
      </c>
      <c r="T36" s="3">
        <v>17</v>
      </c>
      <c r="U36" s="3">
        <v>22</v>
      </c>
      <c r="V36" s="3">
        <v>24</v>
      </c>
      <c r="W36" s="1">
        <v>20</v>
      </c>
      <c r="X36" s="1">
        <v>17</v>
      </c>
      <c r="Y36" s="2">
        <v>14</v>
      </c>
      <c r="Z36" s="1">
        <v>19</v>
      </c>
      <c r="AA36" s="4">
        <v>25</v>
      </c>
      <c r="AB36" s="2">
        <v>28</v>
      </c>
      <c r="AC36" s="5">
        <v>24</v>
      </c>
      <c r="AD36" s="6">
        <v>25</v>
      </c>
      <c r="AE36" s="6">
        <v>25</v>
      </c>
      <c r="AF36" s="6">
        <v>30</v>
      </c>
      <c r="AG36" s="6">
        <v>33</v>
      </c>
      <c r="AH36" s="6">
        <v>29</v>
      </c>
      <c r="AI36" s="6">
        <v>34</v>
      </c>
      <c r="AJ36" s="13">
        <f t="shared" si="1"/>
        <v>547</v>
      </c>
    </row>
    <row r="37" spans="1:36" x14ac:dyDescent="0.35">
      <c r="A37" s="7" t="s">
        <v>85</v>
      </c>
      <c r="B37" s="32">
        <v>9</v>
      </c>
      <c r="C37" s="32">
        <v>16</v>
      </c>
      <c r="D37" s="32">
        <v>19</v>
      </c>
      <c r="E37" s="32">
        <v>15</v>
      </c>
      <c r="F37" s="3">
        <v>16</v>
      </c>
      <c r="G37" s="3">
        <v>16</v>
      </c>
      <c r="H37" s="3">
        <v>15</v>
      </c>
      <c r="I37" s="3">
        <v>13</v>
      </c>
      <c r="J37" s="3">
        <v>12</v>
      </c>
      <c r="K37" s="3">
        <v>15</v>
      </c>
      <c r="L37" s="3">
        <v>18</v>
      </c>
      <c r="M37" s="3">
        <v>17</v>
      </c>
      <c r="N37" s="3">
        <v>22</v>
      </c>
      <c r="O37" s="3">
        <v>32</v>
      </c>
      <c r="P37" s="3">
        <v>30</v>
      </c>
      <c r="Q37" s="3">
        <v>38</v>
      </c>
      <c r="R37" s="3">
        <v>46</v>
      </c>
      <c r="S37" s="3">
        <v>32</v>
      </c>
      <c r="T37" s="3">
        <v>30</v>
      </c>
      <c r="U37" s="3">
        <v>30</v>
      </c>
      <c r="V37" s="3">
        <v>37</v>
      </c>
      <c r="W37" s="1">
        <v>56</v>
      </c>
      <c r="X37" s="1">
        <v>72</v>
      </c>
      <c r="Y37" s="2">
        <v>66</v>
      </c>
      <c r="Z37" s="1">
        <v>69</v>
      </c>
      <c r="AA37" s="4">
        <v>70</v>
      </c>
      <c r="AB37" s="2">
        <v>74</v>
      </c>
      <c r="AC37" s="5">
        <v>85</v>
      </c>
      <c r="AD37" s="6">
        <v>62</v>
      </c>
      <c r="AE37" s="6">
        <v>83</v>
      </c>
      <c r="AF37" s="6">
        <v>89</v>
      </c>
      <c r="AG37" s="6">
        <v>101</v>
      </c>
      <c r="AH37" s="6">
        <v>125</v>
      </c>
      <c r="AI37" s="6">
        <v>140</v>
      </c>
      <c r="AJ37" s="13">
        <f t="shared" si="1"/>
        <v>1570</v>
      </c>
    </row>
    <row r="38" spans="1:36" x14ac:dyDescent="0.35">
      <c r="A38" s="7" t="s">
        <v>74</v>
      </c>
      <c r="B38" s="32">
        <v>13</v>
      </c>
      <c r="C38" s="32">
        <v>0</v>
      </c>
      <c r="D38" s="32">
        <v>30</v>
      </c>
      <c r="E38" s="32">
        <v>28</v>
      </c>
      <c r="F38" s="3">
        <v>29</v>
      </c>
      <c r="G38" s="3">
        <v>25</v>
      </c>
      <c r="H38" s="3">
        <v>30</v>
      </c>
      <c r="I38" s="3">
        <v>35</v>
      </c>
      <c r="J38" s="3">
        <v>32</v>
      </c>
      <c r="K38" s="3">
        <v>33</v>
      </c>
      <c r="L38" s="3">
        <v>46</v>
      </c>
      <c r="M38" s="3">
        <v>43</v>
      </c>
      <c r="N38" s="3">
        <v>47</v>
      </c>
      <c r="O38" s="3">
        <v>52</v>
      </c>
      <c r="P38" s="3">
        <v>53</v>
      </c>
      <c r="Q38" s="3">
        <v>46</v>
      </c>
      <c r="R38" s="3">
        <v>48</v>
      </c>
      <c r="S38" s="3">
        <v>58</v>
      </c>
      <c r="T38" s="3">
        <v>71</v>
      </c>
      <c r="U38" s="3">
        <v>77</v>
      </c>
      <c r="V38" s="3">
        <v>64</v>
      </c>
      <c r="W38" s="1">
        <v>81</v>
      </c>
      <c r="X38" s="1">
        <v>77</v>
      </c>
      <c r="Y38" s="2">
        <v>64</v>
      </c>
      <c r="Z38" s="1">
        <v>76</v>
      </c>
      <c r="AA38" s="4">
        <v>80</v>
      </c>
      <c r="AB38" s="2">
        <v>92</v>
      </c>
      <c r="AC38" s="5">
        <v>97</v>
      </c>
      <c r="AD38" s="6">
        <v>86</v>
      </c>
      <c r="AE38" s="6">
        <v>113</v>
      </c>
      <c r="AF38" s="6">
        <v>114</v>
      </c>
      <c r="AG38" s="6">
        <v>122</v>
      </c>
      <c r="AH38" s="6">
        <v>121</v>
      </c>
      <c r="AI38" s="6">
        <v>124</v>
      </c>
      <c r="AJ38" s="13">
        <f t="shared" si="1"/>
        <v>2107</v>
      </c>
    </row>
    <row r="39" spans="1:36" x14ac:dyDescent="0.35">
      <c r="A39" s="7" t="s">
        <v>42</v>
      </c>
      <c r="B39" s="32">
        <v>3</v>
      </c>
      <c r="C39" s="32">
        <v>7</v>
      </c>
      <c r="D39" s="32">
        <v>14</v>
      </c>
      <c r="E39" s="32">
        <v>14</v>
      </c>
      <c r="F39" s="3">
        <v>23</v>
      </c>
      <c r="G39" s="3">
        <v>21</v>
      </c>
      <c r="H39" s="3">
        <v>21</v>
      </c>
      <c r="I39" s="3">
        <v>23</v>
      </c>
      <c r="J39" s="3">
        <v>29</v>
      </c>
      <c r="K39" s="3">
        <v>22</v>
      </c>
      <c r="L39" s="3">
        <v>31</v>
      </c>
      <c r="M39" s="3">
        <v>17</v>
      </c>
      <c r="N39" s="3">
        <v>33</v>
      </c>
      <c r="O39" s="3">
        <v>40</v>
      </c>
      <c r="P39" s="3">
        <v>46</v>
      </c>
      <c r="Q39" s="3">
        <v>37</v>
      </c>
      <c r="R39" s="3">
        <v>54</v>
      </c>
      <c r="S39" s="3">
        <v>45</v>
      </c>
      <c r="T39" s="3">
        <v>55</v>
      </c>
      <c r="U39" s="3">
        <v>37</v>
      </c>
      <c r="V39" s="3">
        <v>28</v>
      </c>
      <c r="W39" s="1">
        <v>50</v>
      </c>
      <c r="X39" s="1">
        <v>43</v>
      </c>
      <c r="Y39" s="2">
        <v>72</v>
      </c>
      <c r="Z39" s="1">
        <v>60</v>
      </c>
      <c r="AA39" s="4">
        <v>85</v>
      </c>
      <c r="AB39" s="2">
        <v>105</v>
      </c>
      <c r="AC39" s="5">
        <v>99</v>
      </c>
      <c r="AD39" s="6">
        <v>98</v>
      </c>
      <c r="AE39" s="6">
        <v>101</v>
      </c>
      <c r="AF39" s="6">
        <v>106</v>
      </c>
      <c r="AG39" s="6">
        <v>111</v>
      </c>
      <c r="AH39" s="6">
        <v>108</v>
      </c>
      <c r="AI39" s="6">
        <v>105</v>
      </c>
      <c r="AJ39" s="13">
        <f t="shared" si="1"/>
        <v>1743</v>
      </c>
    </row>
    <row r="40" spans="1:36" x14ac:dyDescent="0.35">
      <c r="A40" s="7" t="s">
        <v>78</v>
      </c>
      <c r="B40" s="32" t="s">
        <v>51</v>
      </c>
      <c r="C40" s="32" t="s">
        <v>51</v>
      </c>
      <c r="D40" s="32" t="s">
        <v>51</v>
      </c>
      <c r="E40" s="32" t="s">
        <v>51</v>
      </c>
      <c r="F40" s="3" t="s">
        <v>51</v>
      </c>
      <c r="G40" s="3" t="s">
        <v>51</v>
      </c>
      <c r="H40" s="3" t="s">
        <v>51</v>
      </c>
      <c r="I40" s="3" t="s">
        <v>51</v>
      </c>
      <c r="J40" s="3" t="s">
        <v>51</v>
      </c>
      <c r="K40" s="3" t="s">
        <v>51</v>
      </c>
      <c r="L40" s="3">
        <v>2</v>
      </c>
      <c r="M40" s="3">
        <v>1</v>
      </c>
      <c r="N40" s="3">
        <v>13</v>
      </c>
      <c r="O40" s="3">
        <v>10</v>
      </c>
      <c r="P40" s="3">
        <v>18</v>
      </c>
      <c r="Q40" s="3">
        <v>53</v>
      </c>
      <c r="R40" s="3">
        <v>14</v>
      </c>
      <c r="S40" s="3" t="s">
        <v>73</v>
      </c>
      <c r="T40" s="3">
        <v>22</v>
      </c>
      <c r="U40" s="3" t="s">
        <v>73</v>
      </c>
      <c r="V40" s="3" t="s">
        <v>73</v>
      </c>
      <c r="W40" s="1" t="s">
        <v>73</v>
      </c>
      <c r="X40" s="1" t="s">
        <v>73</v>
      </c>
      <c r="Y40" s="2" t="s">
        <v>73</v>
      </c>
      <c r="Z40" s="1">
        <v>69</v>
      </c>
      <c r="AA40" s="18" t="s">
        <v>73</v>
      </c>
      <c r="AB40" s="15" t="s">
        <v>73</v>
      </c>
      <c r="AC40" s="1" t="s">
        <v>73</v>
      </c>
      <c r="AD40" s="4" t="s">
        <v>73</v>
      </c>
      <c r="AE40" s="4" t="s">
        <v>73</v>
      </c>
      <c r="AF40" s="4" t="s">
        <v>73</v>
      </c>
      <c r="AG40" s="4" t="s">
        <v>73</v>
      </c>
      <c r="AH40" s="4" t="s">
        <v>73</v>
      </c>
      <c r="AI40" s="4" t="s">
        <v>73</v>
      </c>
      <c r="AJ40" s="13">
        <f t="shared" si="1"/>
        <v>202</v>
      </c>
    </row>
    <row r="41" spans="1:36" ht="13.75" customHeight="1" x14ac:dyDescent="0.35">
      <c r="A41" s="7" t="s">
        <v>62</v>
      </c>
      <c r="B41" s="32">
        <v>0</v>
      </c>
      <c r="C41" s="32">
        <v>0</v>
      </c>
      <c r="D41" s="32">
        <v>3</v>
      </c>
      <c r="E41" s="32">
        <v>2</v>
      </c>
      <c r="F41" s="3">
        <v>10</v>
      </c>
      <c r="G41" s="3">
        <v>6</v>
      </c>
      <c r="H41" s="3">
        <v>5</v>
      </c>
      <c r="I41" s="3">
        <v>2</v>
      </c>
      <c r="J41" s="3">
        <v>15</v>
      </c>
      <c r="K41" s="3">
        <v>27</v>
      </c>
      <c r="L41" s="3">
        <v>34</v>
      </c>
      <c r="M41" s="3">
        <v>13</v>
      </c>
      <c r="N41" s="3">
        <v>22</v>
      </c>
      <c r="O41" s="3">
        <v>6</v>
      </c>
      <c r="P41" s="3">
        <v>3</v>
      </c>
      <c r="Q41" s="3">
        <v>2</v>
      </c>
      <c r="R41" s="3">
        <v>2</v>
      </c>
      <c r="S41" s="3">
        <v>2</v>
      </c>
      <c r="T41" s="3">
        <v>17</v>
      </c>
      <c r="U41" s="3">
        <v>12</v>
      </c>
      <c r="V41" s="3">
        <v>13</v>
      </c>
      <c r="W41" s="1">
        <v>25</v>
      </c>
      <c r="X41" s="1">
        <v>28</v>
      </c>
      <c r="Y41" s="2">
        <v>24</v>
      </c>
      <c r="Z41" s="1">
        <v>19</v>
      </c>
      <c r="AA41" s="4">
        <v>20</v>
      </c>
      <c r="AB41" s="2">
        <v>14</v>
      </c>
      <c r="AC41" s="5">
        <v>10</v>
      </c>
      <c r="AD41" s="6">
        <v>20</v>
      </c>
      <c r="AE41" s="6">
        <v>24</v>
      </c>
      <c r="AF41" s="6">
        <v>20</v>
      </c>
      <c r="AG41" s="6">
        <v>12</v>
      </c>
      <c r="AH41" s="6">
        <v>16</v>
      </c>
      <c r="AI41" s="6">
        <v>18</v>
      </c>
      <c r="AJ41" s="13">
        <f t="shared" si="1"/>
        <v>446</v>
      </c>
    </row>
    <row r="42" spans="1:36" x14ac:dyDescent="0.35">
      <c r="A42" s="7" t="s">
        <v>41</v>
      </c>
      <c r="B42" s="32">
        <v>2</v>
      </c>
      <c r="C42" s="32">
        <v>4</v>
      </c>
      <c r="D42" s="32">
        <v>14</v>
      </c>
      <c r="E42" s="32">
        <v>14</v>
      </c>
      <c r="F42" s="3">
        <v>21</v>
      </c>
      <c r="G42" s="3">
        <v>17</v>
      </c>
      <c r="H42" s="3">
        <v>15</v>
      </c>
      <c r="I42" s="3">
        <v>29</v>
      </c>
      <c r="J42" s="3">
        <v>25</v>
      </c>
      <c r="K42" s="3">
        <v>30</v>
      </c>
      <c r="L42" s="3">
        <v>33</v>
      </c>
      <c r="M42" s="3">
        <v>39</v>
      </c>
      <c r="N42" s="3">
        <v>32</v>
      </c>
      <c r="O42" s="3">
        <v>40</v>
      </c>
      <c r="P42" s="3">
        <v>53</v>
      </c>
      <c r="Q42" s="3">
        <v>53</v>
      </c>
      <c r="R42" s="3">
        <v>49</v>
      </c>
      <c r="S42" s="3">
        <v>57</v>
      </c>
      <c r="T42" s="3">
        <v>52</v>
      </c>
      <c r="U42" s="3">
        <v>51</v>
      </c>
      <c r="V42" s="3">
        <v>54</v>
      </c>
      <c r="W42" s="1">
        <v>54</v>
      </c>
      <c r="X42" s="1">
        <v>66</v>
      </c>
      <c r="Y42" s="2">
        <v>51</v>
      </c>
      <c r="Z42" s="1">
        <v>60</v>
      </c>
      <c r="AA42" s="4">
        <v>72</v>
      </c>
      <c r="AB42" s="2">
        <v>78</v>
      </c>
      <c r="AC42" s="5">
        <v>97</v>
      </c>
      <c r="AD42" s="6">
        <v>91</v>
      </c>
      <c r="AE42" s="6">
        <v>96</v>
      </c>
      <c r="AF42" s="6">
        <v>82</v>
      </c>
      <c r="AG42" s="6">
        <v>84</v>
      </c>
      <c r="AH42" s="6">
        <v>86</v>
      </c>
      <c r="AI42" s="6">
        <v>106</v>
      </c>
      <c r="AJ42" s="13">
        <f t="shared" si="1"/>
        <v>1707</v>
      </c>
    </row>
    <row r="43" spans="1:36" x14ac:dyDescent="0.35">
      <c r="A43" s="7" t="s">
        <v>77</v>
      </c>
      <c r="B43" s="32" t="s">
        <v>51</v>
      </c>
      <c r="C43" s="32" t="s">
        <v>51</v>
      </c>
      <c r="D43" s="32" t="s">
        <v>51</v>
      </c>
      <c r="E43" s="32" t="s">
        <v>51</v>
      </c>
      <c r="F43" s="1" t="s">
        <v>73</v>
      </c>
      <c r="G43" s="1" t="s">
        <v>73</v>
      </c>
      <c r="H43" s="1" t="s">
        <v>73</v>
      </c>
      <c r="I43" s="1" t="s">
        <v>73</v>
      </c>
      <c r="J43" s="1" t="s">
        <v>73</v>
      </c>
      <c r="K43" s="1" t="s">
        <v>73</v>
      </c>
      <c r="L43" s="1" t="s">
        <v>73</v>
      </c>
      <c r="M43" s="1" t="s">
        <v>73</v>
      </c>
      <c r="N43" s="1" t="s">
        <v>73</v>
      </c>
      <c r="O43" s="1" t="s">
        <v>73</v>
      </c>
      <c r="P43" s="1" t="s">
        <v>73</v>
      </c>
      <c r="Q43" s="3">
        <v>9</v>
      </c>
      <c r="R43" s="3">
        <v>8</v>
      </c>
      <c r="S43" s="3">
        <v>7</v>
      </c>
      <c r="T43" s="3">
        <v>9</v>
      </c>
      <c r="U43" s="3">
        <v>10</v>
      </c>
      <c r="V43" s="3">
        <v>13</v>
      </c>
      <c r="W43" s="1">
        <v>11</v>
      </c>
      <c r="X43" s="1">
        <v>11</v>
      </c>
      <c r="Y43" s="2">
        <v>10</v>
      </c>
      <c r="Z43" s="1">
        <v>45</v>
      </c>
      <c r="AA43" s="4">
        <v>37</v>
      </c>
      <c r="AB43" s="2">
        <v>25</v>
      </c>
      <c r="AC43" s="5">
        <v>39</v>
      </c>
      <c r="AD43" s="6">
        <v>49</v>
      </c>
      <c r="AE43" s="6">
        <v>47</v>
      </c>
      <c r="AF43" s="6">
        <v>48</v>
      </c>
      <c r="AG43" s="6">
        <v>45</v>
      </c>
      <c r="AH43" s="6">
        <v>47</v>
      </c>
      <c r="AI43" s="6">
        <v>47</v>
      </c>
      <c r="AJ43" s="13">
        <f t="shared" si="1"/>
        <v>517</v>
      </c>
    </row>
    <row r="44" spans="1:36" x14ac:dyDescent="0.35">
      <c r="A44" s="7" t="s">
        <v>34</v>
      </c>
      <c r="B44" s="32">
        <v>24</v>
      </c>
      <c r="C44" s="32">
        <v>15</v>
      </c>
      <c r="D44" s="32">
        <v>30</v>
      </c>
      <c r="E44" s="32">
        <v>43</v>
      </c>
      <c r="F44" s="3">
        <v>34</v>
      </c>
      <c r="G44" s="3">
        <v>34</v>
      </c>
      <c r="H44" s="3">
        <v>38</v>
      </c>
      <c r="I44" s="3">
        <v>46</v>
      </c>
      <c r="J44" s="3">
        <v>42</v>
      </c>
      <c r="K44" s="3">
        <v>53</v>
      </c>
      <c r="L44" s="3">
        <v>42</v>
      </c>
      <c r="M44" s="3">
        <v>68</v>
      </c>
      <c r="N44" s="3">
        <v>53</v>
      </c>
      <c r="O44" s="3">
        <v>50</v>
      </c>
      <c r="P44" s="3">
        <v>47</v>
      </c>
      <c r="Q44" s="3">
        <v>49</v>
      </c>
      <c r="R44" s="3">
        <v>57</v>
      </c>
      <c r="S44" s="3" t="s">
        <v>73</v>
      </c>
      <c r="T44" s="3">
        <v>47</v>
      </c>
      <c r="U44" s="3">
        <v>57</v>
      </c>
      <c r="V44" s="3">
        <v>80</v>
      </c>
      <c r="W44" s="1">
        <v>79</v>
      </c>
      <c r="X44" s="1">
        <v>71</v>
      </c>
      <c r="Y44" s="2">
        <v>99</v>
      </c>
      <c r="Z44" s="1">
        <v>104</v>
      </c>
      <c r="AA44" s="4">
        <v>98</v>
      </c>
      <c r="AB44" s="2">
        <v>92</v>
      </c>
      <c r="AC44" s="5">
        <v>108</v>
      </c>
      <c r="AD44" s="6">
        <v>104</v>
      </c>
      <c r="AE44" s="6">
        <v>146</v>
      </c>
      <c r="AF44" s="6">
        <v>113</v>
      </c>
      <c r="AG44" s="6">
        <v>161</v>
      </c>
      <c r="AH44" s="6">
        <v>164</v>
      </c>
      <c r="AI44" s="6">
        <v>181</v>
      </c>
      <c r="AJ44" s="13">
        <f t="shared" si="1"/>
        <v>2429</v>
      </c>
    </row>
    <row r="45" spans="1:36" x14ac:dyDescent="0.35">
      <c r="A45" s="7" t="s">
        <v>89</v>
      </c>
      <c r="B45" s="32">
        <v>1</v>
      </c>
      <c r="C45" s="32">
        <v>0</v>
      </c>
      <c r="D45" s="32">
        <v>0</v>
      </c>
      <c r="E45" s="32">
        <v>3</v>
      </c>
      <c r="F45" s="3">
        <v>1</v>
      </c>
      <c r="G45" s="3">
        <v>0</v>
      </c>
      <c r="H45" s="3">
        <v>6</v>
      </c>
      <c r="I45" s="3">
        <v>4</v>
      </c>
      <c r="J45" s="3">
        <v>3</v>
      </c>
      <c r="K45" s="3">
        <v>5</v>
      </c>
      <c r="L45" s="3">
        <v>8</v>
      </c>
      <c r="M45" s="3">
        <v>4</v>
      </c>
      <c r="N45" s="3">
        <v>5</v>
      </c>
      <c r="O45" s="3" t="s">
        <v>51</v>
      </c>
      <c r="P45" s="3">
        <v>3</v>
      </c>
      <c r="Q45" s="3">
        <v>5</v>
      </c>
      <c r="R45" s="3">
        <v>6</v>
      </c>
      <c r="S45" s="3">
        <v>5</v>
      </c>
      <c r="T45" s="3">
        <v>12</v>
      </c>
      <c r="U45" s="3">
        <v>17</v>
      </c>
      <c r="V45" s="3">
        <v>7</v>
      </c>
      <c r="W45" s="1">
        <v>18</v>
      </c>
      <c r="X45" s="1">
        <v>24</v>
      </c>
      <c r="Y45" s="2">
        <v>15</v>
      </c>
      <c r="Z45" s="1">
        <v>17</v>
      </c>
      <c r="AA45" s="4">
        <v>46</v>
      </c>
      <c r="AB45" s="2">
        <v>46</v>
      </c>
      <c r="AC45" s="5">
        <v>55</v>
      </c>
      <c r="AD45" s="6">
        <v>38</v>
      </c>
      <c r="AE45" s="6">
        <v>61</v>
      </c>
      <c r="AF45" s="6">
        <v>82</v>
      </c>
      <c r="AG45" s="6">
        <v>51</v>
      </c>
      <c r="AH45" s="6">
        <v>56</v>
      </c>
      <c r="AI45" s="6">
        <v>68</v>
      </c>
      <c r="AJ45" s="13">
        <f t="shared" si="1"/>
        <v>672</v>
      </c>
    </row>
    <row r="46" spans="1:36" ht="16.75" customHeight="1" x14ac:dyDescent="0.35">
      <c r="A46" s="7" t="s">
        <v>59</v>
      </c>
      <c r="B46" s="32">
        <v>0</v>
      </c>
      <c r="C46" s="32">
        <v>0</v>
      </c>
      <c r="D46" s="32">
        <v>0</v>
      </c>
      <c r="E46" s="32">
        <v>7</v>
      </c>
      <c r="F46" s="3">
        <v>5</v>
      </c>
      <c r="G46" s="3">
        <v>18</v>
      </c>
      <c r="H46" s="3">
        <v>14</v>
      </c>
      <c r="I46" s="3">
        <v>13</v>
      </c>
      <c r="J46" s="3">
        <v>13</v>
      </c>
      <c r="K46" s="3">
        <v>13</v>
      </c>
      <c r="L46" s="3">
        <v>26</v>
      </c>
      <c r="M46" s="3">
        <v>8</v>
      </c>
      <c r="N46" s="3">
        <v>7</v>
      </c>
      <c r="O46" s="3">
        <v>15</v>
      </c>
      <c r="P46" s="3">
        <v>16</v>
      </c>
      <c r="Q46" s="3">
        <v>22</v>
      </c>
      <c r="R46" s="3">
        <v>28</v>
      </c>
      <c r="S46" s="3">
        <v>23</v>
      </c>
      <c r="T46" s="3">
        <v>29</v>
      </c>
      <c r="U46" s="3" t="s">
        <v>73</v>
      </c>
      <c r="V46" s="3">
        <v>10</v>
      </c>
      <c r="W46" s="1">
        <v>53</v>
      </c>
      <c r="X46" s="1">
        <v>21</v>
      </c>
      <c r="Y46" s="2">
        <v>20</v>
      </c>
      <c r="Z46" s="1">
        <v>19</v>
      </c>
      <c r="AA46" s="4">
        <v>18</v>
      </c>
      <c r="AB46" s="2">
        <v>31</v>
      </c>
      <c r="AC46" s="5">
        <v>39</v>
      </c>
      <c r="AD46" s="6">
        <v>55</v>
      </c>
      <c r="AE46" s="6">
        <v>40</v>
      </c>
      <c r="AF46" s="6">
        <v>42</v>
      </c>
      <c r="AG46" s="6">
        <v>45</v>
      </c>
      <c r="AH46" s="6">
        <v>45</v>
      </c>
      <c r="AI46" s="6">
        <v>50</v>
      </c>
      <c r="AJ46" s="13">
        <f t="shared" si="1"/>
        <v>745</v>
      </c>
    </row>
    <row r="47" spans="1:36" x14ac:dyDescent="0.35">
      <c r="A47" s="7" t="s">
        <v>76</v>
      </c>
      <c r="B47" s="32" t="s">
        <v>51</v>
      </c>
      <c r="C47" s="32" t="s">
        <v>51</v>
      </c>
      <c r="D47" s="32" t="s">
        <v>51</v>
      </c>
      <c r="E47" s="32" t="s">
        <v>51</v>
      </c>
      <c r="F47" s="3" t="s">
        <v>51</v>
      </c>
      <c r="G47" s="3" t="s">
        <v>51</v>
      </c>
      <c r="H47" s="3" t="s">
        <v>51</v>
      </c>
      <c r="I47" s="3" t="s">
        <v>51</v>
      </c>
      <c r="J47" s="3" t="s">
        <v>51</v>
      </c>
      <c r="K47" s="3">
        <v>15</v>
      </c>
      <c r="L47" s="3">
        <v>23</v>
      </c>
      <c r="M47" s="3">
        <v>29</v>
      </c>
      <c r="N47" s="3">
        <v>25</v>
      </c>
      <c r="O47" s="3">
        <v>30</v>
      </c>
      <c r="P47" s="3">
        <v>11</v>
      </c>
      <c r="Q47" s="3">
        <v>5</v>
      </c>
      <c r="R47" s="3">
        <v>3</v>
      </c>
      <c r="S47" s="3">
        <v>10</v>
      </c>
      <c r="T47" s="3">
        <v>11</v>
      </c>
      <c r="U47" s="3">
        <v>12</v>
      </c>
      <c r="V47" s="3">
        <v>14</v>
      </c>
      <c r="W47" s="1">
        <v>32</v>
      </c>
      <c r="X47" s="1">
        <v>31</v>
      </c>
      <c r="Y47" s="2">
        <v>35</v>
      </c>
      <c r="Z47" s="1">
        <v>23</v>
      </c>
      <c r="AA47" s="4">
        <v>50</v>
      </c>
      <c r="AB47" s="2">
        <v>60</v>
      </c>
      <c r="AC47" s="5">
        <v>69</v>
      </c>
      <c r="AD47" s="6">
        <v>60</v>
      </c>
      <c r="AE47" s="6">
        <v>61</v>
      </c>
      <c r="AF47" s="6">
        <v>61</v>
      </c>
      <c r="AG47" s="6">
        <v>70</v>
      </c>
      <c r="AH47" s="6">
        <v>73</v>
      </c>
      <c r="AI47" s="6">
        <v>67</v>
      </c>
      <c r="AJ47" s="13">
        <f t="shared" si="1"/>
        <v>880</v>
      </c>
    </row>
    <row r="48" spans="1:36" x14ac:dyDescent="0.35">
      <c r="A48" s="7" t="s">
        <v>37</v>
      </c>
      <c r="B48" s="32">
        <v>20</v>
      </c>
      <c r="C48" s="32">
        <v>19</v>
      </c>
      <c r="D48" s="32">
        <v>29</v>
      </c>
      <c r="E48" s="32">
        <v>36</v>
      </c>
      <c r="F48" s="3">
        <v>54</v>
      </c>
      <c r="G48" s="3">
        <v>42</v>
      </c>
      <c r="H48" s="3">
        <v>53</v>
      </c>
      <c r="I48" s="3">
        <v>51</v>
      </c>
      <c r="J48" s="3">
        <v>71</v>
      </c>
      <c r="K48" s="3">
        <v>64</v>
      </c>
      <c r="L48" s="3">
        <v>43</v>
      </c>
      <c r="M48" s="3">
        <v>41</v>
      </c>
      <c r="N48" s="3">
        <v>36</v>
      </c>
      <c r="O48" s="3">
        <v>42</v>
      </c>
      <c r="P48" s="3">
        <v>59</v>
      </c>
      <c r="Q48" s="3">
        <v>53</v>
      </c>
      <c r="R48" s="3">
        <v>49</v>
      </c>
      <c r="S48" s="3">
        <v>51</v>
      </c>
      <c r="T48" s="3">
        <v>38</v>
      </c>
      <c r="U48" s="3">
        <v>42</v>
      </c>
      <c r="V48" s="3">
        <v>46</v>
      </c>
      <c r="W48" s="1">
        <v>51</v>
      </c>
      <c r="X48" s="1">
        <v>68</v>
      </c>
      <c r="Y48" s="2">
        <v>69</v>
      </c>
      <c r="Z48" s="1">
        <v>59</v>
      </c>
      <c r="AA48" s="4">
        <v>57</v>
      </c>
      <c r="AB48" s="2">
        <v>66</v>
      </c>
      <c r="AC48" s="5">
        <v>68</v>
      </c>
      <c r="AD48" s="6">
        <v>89</v>
      </c>
      <c r="AE48" s="6">
        <v>105</v>
      </c>
      <c r="AF48" s="6">
        <v>103</v>
      </c>
      <c r="AG48" s="6">
        <v>119</v>
      </c>
      <c r="AH48" s="6">
        <v>119</v>
      </c>
      <c r="AI48" s="6">
        <v>123</v>
      </c>
      <c r="AJ48" s="13">
        <f t="shared" si="1"/>
        <v>2035</v>
      </c>
    </row>
    <row r="49" spans="1:36" ht="17.25" customHeight="1" x14ac:dyDescent="0.35">
      <c r="A49" s="7" t="s">
        <v>68</v>
      </c>
      <c r="B49" s="1" t="s">
        <v>73</v>
      </c>
      <c r="C49" s="1" t="s">
        <v>73</v>
      </c>
      <c r="D49" s="1" t="s">
        <v>73</v>
      </c>
      <c r="E49" s="1" t="s">
        <v>73</v>
      </c>
      <c r="F49" s="1" t="s">
        <v>73</v>
      </c>
      <c r="G49" s="1" t="s">
        <v>73</v>
      </c>
      <c r="H49" s="1" t="s">
        <v>73</v>
      </c>
      <c r="I49" s="1" t="s">
        <v>73</v>
      </c>
      <c r="J49" s="1" t="s">
        <v>73</v>
      </c>
      <c r="K49" s="1" t="s">
        <v>73</v>
      </c>
      <c r="L49" s="1" t="s">
        <v>73</v>
      </c>
      <c r="M49" s="1" t="s">
        <v>73</v>
      </c>
      <c r="N49" s="1" t="s">
        <v>73</v>
      </c>
      <c r="O49" s="1" t="s">
        <v>73</v>
      </c>
      <c r="P49" s="1" t="s">
        <v>73</v>
      </c>
      <c r="Q49" s="1" t="s">
        <v>73</v>
      </c>
      <c r="R49" s="1" t="s">
        <v>73</v>
      </c>
      <c r="S49" s="1" t="s">
        <v>73</v>
      </c>
      <c r="T49" s="1" t="s">
        <v>73</v>
      </c>
      <c r="U49" s="1" t="s">
        <v>73</v>
      </c>
      <c r="V49" s="1" t="s">
        <v>73</v>
      </c>
      <c r="W49" s="1">
        <v>13</v>
      </c>
      <c r="X49" s="1">
        <v>13</v>
      </c>
      <c r="Y49" s="2">
        <v>16</v>
      </c>
      <c r="Z49" s="1">
        <v>37</v>
      </c>
      <c r="AA49" s="4">
        <v>34</v>
      </c>
      <c r="AB49" s="2">
        <v>38</v>
      </c>
      <c r="AC49" s="5">
        <v>34</v>
      </c>
      <c r="AD49" s="6">
        <v>46</v>
      </c>
      <c r="AE49" s="6">
        <v>60</v>
      </c>
      <c r="AF49" s="6">
        <v>58</v>
      </c>
      <c r="AG49" s="6">
        <v>71</v>
      </c>
      <c r="AH49" s="6">
        <v>72</v>
      </c>
      <c r="AI49" s="6">
        <v>68</v>
      </c>
      <c r="AJ49" s="13">
        <f t="shared" si="1"/>
        <v>560</v>
      </c>
    </row>
    <row r="50" spans="1:36" ht="15" customHeight="1" x14ac:dyDescent="0.35">
      <c r="A50" s="7" t="s">
        <v>35</v>
      </c>
      <c r="B50" s="32">
        <v>10</v>
      </c>
      <c r="C50" s="32">
        <v>29</v>
      </c>
      <c r="D50" s="32">
        <v>34</v>
      </c>
      <c r="E50" s="32">
        <v>39</v>
      </c>
      <c r="F50" s="15">
        <v>29</v>
      </c>
      <c r="G50" s="15">
        <v>48</v>
      </c>
      <c r="H50" s="15">
        <v>35</v>
      </c>
      <c r="I50" s="15">
        <v>33</v>
      </c>
      <c r="J50" s="15">
        <v>37</v>
      </c>
      <c r="K50" s="15">
        <v>45</v>
      </c>
      <c r="L50" s="15">
        <v>43</v>
      </c>
      <c r="M50" s="15">
        <v>60</v>
      </c>
      <c r="N50" s="15">
        <v>42</v>
      </c>
      <c r="O50" s="15">
        <v>53</v>
      </c>
      <c r="P50" s="15">
        <v>48</v>
      </c>
      <c r="Q50" s="15">
        <v>55</v>
      </c>
      <c r="R50" s="15">
        <v>51</v>
      </c>
      <c r="S50" s="15">
        <v>54</v>
      </c>
      <c r="T50" s="15">
        <v>48</v>
      </c>
      <c r="U50" s="15">
        <v>60</v>
      </c>
      <c r="V50" s="15">
        <v>70</v>
      </c>
      <c r="W50" s="1">
        <v>74</v>
      </c>
      <c r="X50" s="1">
        <v>87</v>
      </c>
      <c r="Y50" s="2">
        <v>90</v>
      </c>
      <c r="Z50" s="1">
        <v>87</v>
      </c>
      <c r="AA50" s="4">
        <v>85</v>
      </c>
      <c r="AB50" s="2">
        <v>94</v>
      </c>
      <c r="AC50" s="5">
        <v>96</v>
      </c>
      <c r="AD50" s="6">
        <v>82</v>
      </c>
      <c r="AE50" s="6">
        <v>131</v>
      </c>
      <c r="AF50" s="6">
        <v>146</v>
      </c>
      <c r="AG50" s="6">
        <v>141</v>
      </c>
      <c r="AH50" s="6">
        <v>139</v>
      </c>
      <c r="AI50" s="6">
        <v>147</v>
      </c>
      <c r="AJ50" s="13">
        <f t="shared" si="1"/>
        <v>2322</v>
      </c>
    </row>
    <row r="51" spans="1:36" ht="15" customHeight="1" x14ac:dyDescent="0.35">
      <c r="A51" s="7" t="s">
        <v>70</v>
      </c>
      <c r="B51" s="2" t="s">
        <v>73</v>
      </c>
      <c r="C51" s="2" t="s">
        <v>73</v>
      </c>
      <c r="D51" s="2" t="s">
        <v>73</v>
      </c>
      <c r="E51" s="2" t="s">
        <v>73</v>
      </c>
      <c r="F51" s="2" t="s">
        <v>73</v>
      </c>
      <c r="G51" s="2" t="s">
        <v>73</v>
      </c>
      <c r="H51" s="2" t="s">
        <v>73</v>
      </c>
      <c r="I51" s="2" t="s">
        <v>73</v>
      </c>
      <c r="J51" s="2" t="s">
        <v>73</v>
      </c>
      <c r="K51" s="2" t="s">
        <v>73</v>
      </c>
      <c r="L51" s="2" t="s">
        <v>73</v>
      </c>
      <c r="M51" s="2" t="s">
        <v>73</v>
      </c>
      <c r="N51" s="2" t="s">
        <v>73</v>
      </c>
      <c r="O51" s="2" t="s">
        <v>73</v>
      </c>
      <c r="P51" s="2" t="s">
        <v>73</v>
      </c>
      <c r="Q51" s="1" t="s">
        <v>73</v>
      </c>
      <c r="R51" s="1" t="s">
        <v>73</v>
      </c>
      <c r="S51" s="1" t="s">
        <v>73</v>
      </c>
      <c r="T51" s="1" t="s">
        <v>73</v>
      </c>
      <c r="U51" s="1" t="s">
        <v>73</v>
      </c>
      <c r="V51" s="1" t="s">
        <v>73</v>
      </c>
      <c r="W51" s="1" t="s">
        <v>73</v>
      </c>
      <c r="X51" s="1">
        <v>11</v>
      </c>
      <c r="Y51" s="2">
        <v>15</v>
      </c>
      <c r="Z51" s="1">
        <v>15</v>
      </c>
      <c r="AA51" s="4">
        <v>11</v>
      </c>
      <c r="AB51" s="2">
        <v>19</v>
      </c>
      <c r="AC51" s="5">
        <v>20</v>
      </c>
      <c r="AD51" s="6">
        <v>20</v>
      </c>
      <c r="AE51" s="6">
        <v>28</v>
      </c>
      <c r="AF51" s="6">
        <v>30</v>
      </c>
      <c r="AG51" s="6">
        <v>23</v>
      </c>
      <c r="AH51" s="6">
        <v>15</v>
      </c>
      <c r="AI51" s="6">
        <v>16</v>
      </c>
      <c r="AJ51" s="13">
        <f t="shared" si="1"/>
        <v>223</v>
      </c>
    </row>
    <row r="52" spans="1:36" x14ac:dyDescent="0.35">
      <c r="A52" s="7" t="s">
        <v>44</v>
      </c>
      <c r="B52" s="32">
        <v>0</v>
      </c>
      <c r="C52" s="32">
        <v>16</v>
      </c>
      <c r="D52" s="32">
        <v>12</v>
      </c>
      <c r="E52" s="32">
        <v>16</v>
      </c>
      <c r="F52" s="3">
        <v>17</v>
      </c>
      <c r="G52" s="3">
        <v>16</v>
      </c>
      <c r="H52" s="3">
        <v>24</v>
      </c>
      <c r="I52" s="3">
        <v>20</v>
      </c>
      <c r="J52" s="3">
        <v>25</v>
      </c>
      <c r="K52" s="3">
        <v>24</v>
      </c>
      <c r="L52" s="3">
        <v>33</v>
      </c>
      <c r="M52" s="3">
        <v>33</v>
      </c>
      <c r="N52" s="3">
        <v>30</v>
      </c>
      <c r="O52" s="3">
        <v>26</v>
      </c>
      <c r="P52" s="3">
        <v>26</v>
      </c>
      <c r="Q52" s="3">
        <v>31</v>
      </c>
      <c r="R52" s="3">
        <v>24</v>
      </c>
      <c r="S52" s="3">
        <v>46</v>
      </c>
      <c r="T52" s="3">
        <v>50</v>
      </c>
      <c r="U52" s="3">
        <v>56</v>
      </c>
      <c r="V52" s="3">
        <v>54</v>
      </c>
      <c r="W52" s="1">
        <v>57</v>
      </c>
      <c r="X52" s="1">
        <v>74</v>
      </c>
      <c r="Y52" s="2">
        <v>73</v>
      </c>
      <c r="Z52" s="1">
        <v>81</v>
      </c>
      <c r="AA52" s="4">
        <v>64</v>
      </c>
      <c r="AB52" s="2">
        <v>50</v>
      </c>
      <c r="AC52" s="5">
        <v>76</v>
      </c>
      <c r="AD52" s="6">
        <v>65</v>
      </c>
      <c r="AE52" s="6">
        <v>88</v>
      </c>
      <c r="AF52" s="6">
        <v>94</v>
      </c>
      <c r="AG52" s="6">
        <v>95</v>
      </c>
      <c r="AH52" s="6">
        <v>101</v>
      </c>
      <c r="AI52" s="6">
        <v>114</v>
      </c>
      <c r="AJ52" s="13">
        <f t="shared" si="1"/>
        <v>1611</v>
      </c>
    </row>
    <row r="53" spans="1:36" ht="18" customHeight="1" x14ac:dyDescent="0.35">
      <c r="A53" s="7" t="s">
        <v>91</v>
      </c>
      <c r="B53" s="2" t="s">
        <v>73</v>
      </c>
      <c r="C53" s="2" t="s">
        <v>73</v>
      </c>
      <c r="D53" s="2" t="s">
        <v>73</v>
      </c>
      <c r="E53" s="2" t="s">
        <v>73</v>
      </c>
      <c r="F53" s="2" t="s">
        <v>73</v>
      </c>
      <c r="G53" s="2" t="s">
        <v>73</v>
      </c>
      <c r="H53" s="2" t="s">
        <v>73</v>
      </c>
      <c r="I53" s="2" t="s">
        <v>73</v>
      </c>
      <c r="J53" s="2" t="s">
        <v>73</v>
      </c>
      <c r="K53" s="2" t="s">
        <v>73</v>
      </c>
      <c r="L53" s="2" t="s">
        <v>73</v>
      </c>
      <c r="M53" s="2" t="s">
        <v>73</v>
      </c>
      <c r="N53" s="2" t="s">
        <v>73</v>
      </c>
      <c r="O53" s="2" t="s">
        <v>73</v>
      </c>
      <c r="P53" s="2" t="s">
        <v>73</v>
      </c>
      <c r="Q53" s="2" t="s">
        <v>73</v>
      </c>
      <c r="R53" s="2" t="s">
        <v>73</v>
      </c>
      <c r="S53" s="2" t="s">
        <v>73</v>
      </c>
      <c r="T53" s="2" t="s">
        <v>73</v>
      </c>
      <c r="U53" s="2" t="s">
        <v>73</v>
      </c>
      <c r="V53" s="2" t="s">
        <v>73</v>
      </c>
      <c r="W53" s="1" t="s">
        <v>73</v>
      </c>
      <c r="X53" s="1" t="s">
        <v>73</v>
      </c>
      <c r="Y53" s="2" t="s">
        <v>73</v>
      </c>
      <c r="Z53" s="1" t="s">
        <v>73</v>
      </c>
      <c r="AA53" s="4" t="s">
        <v>73</v>
      </c>
      <c r="AB53" s="2" t="s">
        <v>73</v>
      </c>
      <c r="AC53" s="1" t="s">
        <v>73</v>
      </c>
      <c r="AD53" s="4" t="s">
        <v>73</v>
      </c>
      <c r="AE53" s="4" t="s">
        <v>73</v>
      </c>
      <c r="AF53" s="4" t="s">
        <v>73</v>
      </c>
      <c r="AG53" s="4" t="s">
        <v>73</v>
      </c>
      <c r="AH53" s="6">
        <v>12</v>
      </c>
      <c r="AI53" s="6">
        <v>18</v>
      </c>
      <c r="AJ53" s="13">
        <f t="shared" si="1"/>
        <v>30</v>
      </c>
    </row>
    <row r="54" spans="1:36" x14ac:dyDescent="0.35">
      <c r="A54" s="7" t="s">
        <v>64</v>
      </c>
      <c r="B54" s="32" t="s">
        <v>51</v>
      </c>
      <c r="C54" s="32" t="s">
        <v>51</v>
      </c>
      <c r="D54" s="32" t="s">
        <v>51</v>
      </c>
      <c r="E54" s="32" t="s">
        <v>51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23</v>
      </c>
      <c r="M54" s="3" t="s">
        <v>73</v>
      </c>
      <c r="N54" s="3" t="s">
        <v>73</v>
      </c>
      <c r="O54" s="3" t="s">
        <v>51</v>
      </c>
      <c r="P54" s="3">
        <v>19</v>
      </c>
      <c r="Q54" s="3">
        <v>8</v>
      </c>
      <c r="R54" s="3">
        <v>8</v>
      </c>
      <c r="S54" s="3">
        <v>7</v>
      </c>
      <c r="T54" s="3">
        <v>5</v>
      </c>
      <c r="U54" s="3">
        <v>4</v>
      </c>
      <c r="V54" s="3">
        <v>10</v>
      </c>
      <c r="W54" s="1">
        <v>40</v>
      </c>
      <c r="X54" s="1">
        <v>45</v>
      </c>
      <c r="Y54" s="2">
        <v>40</v>
      </c>
      <c r="Z54" s="1">
        <v>43</v>
      </c>
      <c r="AA54" s="1">
        <v>44</v>
      </c>
      <c r="AB54" s="1">
        <v>10</v>
      </c>
      <c r="AC54" s="5">
        <v>44</v>
      </c>
      <c r="AD54" s="5">
        <v>50</v>
      </c>
      <c r="AE54" s="5">
        <v>39</v>
      </c>
      <c r="AF54" s="5">
        <v>32</v>
      </c>
      <c r="AG54" s="5">
        <v>28</v>
      </c>
      <c r="AH54" s="6">
        <v>21</v>
      </c>
      <c r="AI54" s="6">
        <v>24</v>
      </c>
      <c r="AJ54" s="13">
        <f t="shared" si="1"/>
        <v>544</v>
      </c>
    </row>
    <row r="55" spans="1:36" x14ac:dyDescent="0.35">
      <c r="A55" s="7" t="s">
        <v>56</v>
      </c>
      <c r="B55" s="32">
        <v>0</v>
      </c>
      <c r="C55" s="32">
        <v>0</v>
      </c>
      <c r="D55" s="32">
        <v>0</v>
      </c>
      <c r="E55" s="32">
        <v>4</v>
      </c>
      <c r="F55" s="15">
        <v>0</v>
      </c>
      <c r="G55" s="15">
        <v>9</v>
      </c>
      <c r="H55" s="15">
        <v>12</v>
      </c>
      <c r="I55" s="15">
        <v>18</v>
      </c>
      <c r="J55" s="15">
        <v>32</v>
      </c>
      <c r="K55" s="15">
        <v>30</v>
      </c>
      <c r="L55" s="15">
        <v>22</v>
      </c>
      <c r="M55" s="15">
        <v>23</v>
      </c>
      <c r="N55" s="15">
        <v>13</v>
      </c>
      <c r="O55" s="15">
        <v>7</v>
      </c>
      <c r="P55" s="15" t="s">
        <v>51</v>
      </c>
      <c r="Q55" s="15">
        <v>20</v>
      </c>
      <c r="R55" s="15">
        <v>22</v>
      </c>
      <c r="S55" s="15" t="s">
        <v>73</v>
      </c>
      <c r="T55" s="15">
        <v>28</v>
      </c>
      <c r="U55" s="15">
        <v>22</v>
      </c>
      <c r="V55" s="15">
        <v>31</v>
      </c>
      <c r="W55" s="1">
        <v>29</v>
      </c>
      <c r="X55" s="1">
        <v>31</v>
      </c>
      <c r="Y55" s="2">
        <v>31</v>
      </c>
      <c r="Z55" s="1">
        <v>34</v>
      </c>
      <c r="AA55" s="4">
        <v>39</v>
      </c>
      <c r="AB55" s="2">
        <v>72</v>
      </c>
      <c r="AC55" s="5">
        <v>17</v>
      </c>
      <c r="AD55" s="6">
        <v>35</v>
      </c>
      <c r="AE55" s="6">
        <v>46</v>
      </c>
      <c r="AF55" s="6">
        <v>66</v>
      </c>
      <c r="AG55" s="6">
        <v>73</v>
      </c>
      <c r="AH55" s="6">
        <v>77</v>
      </c>
      <c r="AI55" s="6">
        <v>84</v>
      </c>
      <c r="AJ55" s="13">
        <f t="shared" si="1"/>
        <v>927</v>
      </c>
    </row>
    <row r="56" spans="1:36" x14ac:dyDescent="0.35">
      <c r="A56" s="7" t="s">
        <v>48</v>
      </c>
      <c r="B56" s="32">
        <v>16</v>
      </c>
      <c r="C56" s="32">
        <v>15</v>
      </c>
      <c r="D56" s="32">
        <v>16</v>
      </c>
      <c r="E56" s="32">
        <v>19</v>
      </c>
      <c r="F56" s="15">
        <v>21</v>
      </c>
      <c r="G56" s="15">
        <v>22</v>
      </c>
      <c r="H56" s="15">
        <v>22</v>
      </c>
      <c r="I56" s="15">
        <v>22</v>
      </c>
      <c r="J56" s="15">
        <v>23</v>
      </c>
      <c r="K56" s="15">
        <v>26</v>
      </c>
      <c r="L56" s="15">
        <v>22</v>
      </c>
      <c r="M56" s="15">
        <v>25</v>
      </c>
      <c r="N56" s="15">
        <v>27</v>
      </c>
      <c r="O56" s="15">
        <v>34</v>
      </c>
      <c r="P56" s="15">
        <v>25</v>
      </c>
      <c r="Q56" s="15">
        <v>21</v>
      </c>
      <c r="R56" s="15">
        <v>35</v>
      </c>
      <c r="S56" s="3">
        <v>29</v>
      </c>
      <c r="T56" s="3">
        <v>43</v>
      </c>
      <c r="U56" s="3">
        <v>46</v>
      </c>
      <c r="V56" s="3">
        <v>40</v>
      </c>
      <c r="W56" s="1">
        <v>39</v>
      </c>
      <c r="X56" s="1">
        <v>43</v>
      </c>
      <c r="Y56" s="2">
        <v>37</v>
      </c>
      <c r="Z56" s="1">
        <v>46</v>
      </c>
      <c r="AA56" s="4">
        <v>46</v>
      </c>
      <c r="AB56" s="2">
        <v>51</v>
      </c>
      <c r="AC56" s="5">
        <v>48</v>
      </c>
      <c r="AD56" s="6">
        <v>54</v>
      </c>
      <c r="AE56" s="6">
        <v>67</v>
      </c>
      <c r="AF56" s="6">
        <v>68</v>
      </c>
      <c r="AG56" s="6">
        <v>70</v>
      </c>
      <c r="AH56" s="6">
        <v>70</v>
      </c>
      <c r="AI56" s="6">
        <v>79</v>
      </c>
      <c r="AJ56" s="13">
        <f t="shared" si="1"/>
        <v>1267</v>
      </c>
    </row>
    <row r="57" spans="1:36" x14ac:dyDescent="0.35">
      <c r="A57" s="7" t="s">
        <v>30</v>
      </c>
      <c r="B57" s="32">
        <v>5</v>
      </c>
      <c r="C57" s="32">
        <v>2</v>
      </c>
      <c r="D57" s="32">
        <v>18</v>
      </c>
      <c r="E57" s="32">
        <v>12</v>
      </c>
      <c r="F57" s="15">
        <v>28</v>
      </c>
      <c r="G57" s="15">
        <v>22</v>
      </c>
      <c r="H57" s="15">
        <v>41</v>
      </c>
      <c r="I57" s="15">
        <v>69</v>
      </c>
      <c r="J57" s="15">
        <v>79</v>
      </c>
      <c r="K57" s="15">
        <v>85</v>
      </c>
      <c r="L57" s="15">
        <v>93</v>
      </c>
      <c r="M57" s="15">
        <v>98</v>
      </c>
      <c r="N57" s="15">
        <v>92</v>
      </c>
      <c r="O57" s="15">
        <v>105</v>
      </c>
      <c r="P57" s="15">
        <v>95</v>
      </c>
      <c r="Q57" s="15">
        <v>116</v>
      </c>
      <c r="R57" s="15">
        <v>98</v>
      </c>
      <c r="S57" s="3">
        <v>99</v>
      </c>
      <c r="T57" s="3">
        <v>80</v>
      </c>
      <c r="U57" s="3">
        <v>92</v>
      </c>
      <c r="V57" s="3">
        <v>99</v>
      </c>
      <c r="W57" s="1">
        <v>113</v>
      </c>
      <c r="X57" s="1">
        <v>118</v>
      </c>
      <c r="Y57" s="2">
        <v>120</v>
      </c>
      <c r="Z57" s="1">
        <v>104</v>
      </c>
      <c r="AA57" s="4">
        <v>134</v>
      </c>
      <c r="AB57" s="2">
        <v>16</v>
      </c>
      <c r="AC57" s="5">
        <v>160</v>
      </c>
      <c r="AD57" s="6">
        <v>158</v>
      </c>
      <c r="AE57" s="6">
        <v>187</v>
      </c>
      <c r="AF57" s="6">
        <v>162</v>
      </c>
      <c r="AG57" s="6">
        <v>220</v>
      </c>
      <c r="AH57" s="6">
        <v>243</v>
      </c>
      <c r="AI57" s="6">
        <v>240</v>
      </c>
      <c r="AJ57" s="13">
        <f t="shared" si="1"/>
        <v>3403</v>
      </c>
    </row>
    <row r="58" spans="1:36" x14ac:dyDescent="0.35">
      <c r="A58" s="7" t="s">
        <v>27</v>
      </c>
      <c r="B58" s="32">
        <v>11</v>
      </c>
      <c r="C58" s="32">
        <v>2</v>
      </c>
      <c r="D58" s="32">
        <v>32</v>
      </c>
      <c r="E58" s="32">
        <v>45</v>
      </c>
      <c r="F58" s="15">
        <v>42</v>
      </c>
      <c r="G58" s="15">
        <v>38</v>
      </c>
      <c r="H58" s="15">
        <v>49</v>
      </c>
      <c r="I58" s="15">
        <v>56</v>
      </c>
      <c r="J58" s="15">
        <v>71</v>
      </c>
      <c r="K58" s="15">
        <v>101</v>
      </c>
      <c r="L58" s="15">
        <v>114</v>
      </c>
      <c r="M58" s="15">
        <v>65</v>
      </c>
      <c r="N58" s="15">
        <v>65</v>
      </c>
      <c r="O58" s="15">
        <v>107</v>
      </c>
      <c r="P58" s="15">
        <v>97</v>
      </c>
      <c r="Q58" s="15">
        <v>91</v>
      </c>
      <c r="R58" s="15">
        <v>87</v>
      </c>
      <c r="S58" s="15">
        <v>93</v>
      </c>
      <c r="T58" s="15">
        <v>103</v>
      </c>
      <c r="U58" s="15">
        <v>113</v>
      </c>
      <c r="V58" s="15">
        <v>110</v>
      </c>
      <c r="W58" s="2">
        <v>118</v>
      </c>
      <c r="X58" s="1">
        <v>132</v>
      </c>
      <c r="Y58" s="2">
        <v>140</v>
      </c>
      <c r="Z58" s="1">
        <v>145</v>
      </c>
      <c r="AA58" s="4">
        <v>144</v>
      </c>
      <c r="AB58" s="2">
        <v>156</v>
      </c>
      <c r="AC58" s="5">
        <v>172</v>
      </c>
      <c r="AD58" s="6">
        <v>177</v>
      </c>
      <c r="AE58" s="6">
        <v>201</v>
      </c>
      <c r="AF58" s="6">
        <v>189</v>
      </c>
      <c r="AG58" s="6">
        <v>212</v>
      </c>
      <c r="AH58" s="6">
        <v>225</v>
      </c>
      <c r="AI58" s="6">
        <v>274</v>
      </c>
      <c r="AJ58" s="13">
        <f t="shared" si="1"/>
        <v>3777</v>
      </c>
    </row>
    <row r="59" spans="1:36" x14ac:dyDescent="0.35">
      <c r="A59" s="7" t="s">
        <v>40</v>
      </c>
      <c r="B59" s="32">
        <v>4</v>
      </c>
      <c r="C59" s="32">
        <v>13</v>
      </c>
      <c r="D59" s="32">
        <v>24</v>
      </c>
      <c r="E59" s="32">
        <v>19</v>
      </c>
      <c r="F59" s="15">
        <v>15</v>
      </c>
      <c r="G59" s="15">
        <v>20</v>
      </c>
      <c r="H59" s="15">
        <v>10</v>
      </c>
      <c r="I59" s="15">
        <v>23</v>
      </c>
      <c r="J59" s="15">
        <v>23</v>
      </c>
      <c r="K59" s="15">
        <v>21</v>
      </c>
      <c r="L59" s="15">
        <v>21</v>
      </c>
      <c r="M59" s="15">
        <v>31</v>
      </c>
      <c r="N59" s="15">
        <v>34</v>
      </c>
      <c r="O59" s="15">
        <v>33</v>
      </c>
      <c r="P59" s="15">
        <v>33</v>
      </c>
      <c r="Q59" s="15">
        <v>45</v>
      </c>
      <c r="R59" s="15">
        <v>50</v>
      </c>
      <c r="S59" s="15">
        <v>43</v>
      </c>
      <c r="T59" s="15">
        <v>50</v>
      </c>
      <c r="U59" s="15">
        <v>46</v>
      </c>
      <c r="V59" s="15">
        <v>60</v>
      </c>
      <c r="W59" s="2">
        <v>47</v>
      </c>
      <c r="X59" s="2">
        <v>56</v>
      </c>
      <c r="Y59" s="2">
        <v>67</v>
      </c>
      <c r="Z59" s="1">
        <v>63</v>
      </c>
      <c r="AA59" s="4">
        <f>47+27</f>
        <v>74</v>
      </c>
      <c r="AB59" s="2">
        <v>147</v>
      </c>
      <c r="AC59" s="5">
        <v>84</v>
      </c>
      <c r="AD59" s="6">
        <v>77</v>
      </c>
      <c r="AE59" s="6">
        <v>133</v>
      </c>
      <c r="AF59" s="6">
        <v>171</v>
      </c>
      <c r="AG59" s="6">
        <v>131</v>
      </c>
      <c r="AH59" s="6">
        <v>134</v>
      </c>
      <c r="AI59" s="6">
        <v>141</v>
      </c>
      <c r="AJ59" s="13">
        <f t="shared" si="1"/>
        <v>1943</v>
      </c>
    </row>
    <row r="60" spans="1:36" x14ac:dyDescent="0.35">
      <c r="A60" s="7" t="s">
        <v>54</v>
      </c>
      <c r="B60" s="32">
        <v>1</v>
      </c>
      <c r="C60" s="32">
        <v>8</v>
      </c>
      <c r="D60" s="32">
        <v>7</v>
      </c>
      <c r="E60" s="32">
        <v>9</v>
      </c>
      <c r="F60" s="15">
        <v>11</v>
      </c>
      <c r="G60" s="15">
        <v>15</v>
      </c>
      <c r="H60" s="15">
        <v>12</v>
      </c>
      <c r="I60" s="15">
        <v>12</v>
      </c>
      <c r="J60" s="15">
        <v>13</v>
      </c>
      <c r="K60" s="15">
        <v>14</v>
      </c>
      <c r="L60" s="15">
        <v>13</v>
      </c>
      <c r="M60" s="15">
        <v>20</v>
      </c>
      <c r="N60" s="15">
        <v>20</v>
      </c>
      <c r="O60" s="15">
        <v>25</v>
      </c>
      <c r="P60" s="15">
        <v>23</v>
      </c>
      <c r="Q60" s="15">
        <v>29</v>
      </c>
      <c r="R60" s="15">
        <v>21</v>
      </c>
      <c r="S60" s="15">
        <v>29</v>
      </c>
      <c r="T60" s="15">
        <v>20</v>
      </c>
      <c r="U60" s="15">
        <v>25</v>
      </c>
      <c r="V60" s="15">
        <v>24</v>
      </c>
      <c r="W60" s="2">
        <v>12</v>
      </c>
      <c r="X60" s="2">
        <v>26</v>
      </c>
      <c r="Y60" s="2">
        <v>26</v>
      </c>
      <c r="Z60" s="2">
        <v>34</v>
      </c>
      <c r="AA60" s="2">
        <v>36</v>
      </c>
      <c r="AB60" s="2">
        <v>78</v>
      </c>
      <c r="AC60" s="19">
        <v>39</v>
      </c>
      <c r="AD60" s="19">
        <v>32</v>
      </c>
      <c r="AE60" s="19">
        <v>32</v>
      </c>
      <c r="AF60" s="19">
        <v>37</v>
      </c>
      <c r="AG60" s="19">
        <v>27</v>
      </c>
      <c r="AH60" s="5">
        <v>20</v>
      </c>
      <c r="AI60" s="6">
        <v>18</v>
      </c>
      <c r="AJ60" s="13">
        <f t="shared" si="1"/>
        <v>768</v>
      </c>
    </row>
    <row r="61" spans="1:36" x14ac:dyDescent="0.35">
      <c r="A61" s="14" t="s">
        <v>49</v>
      </c>
      <c r="B61" s="32">
        <v>2</v>
      </c>
      <c r="C61" s="32">
        <v>6</v>
      </c>
      <c r="D61" s="32">
        <v>5</v>
      </c>
      <c r="E61" s="32">
        <v>21</v>
      </c>
      <c r="F61" s="16">
        <v>22</v>
      </c>
      <c r="G61" s="16">
        <v>16</v>
      </c>
      <c r="H61" s="16">
        <v>30</v>
      </c>
      <c r="I61" s="16">
        <v>20</v>
      </c>
      <c r="J61" s="16">
        <v>24</v>
      </c>
      <c r="K61" s="16">
        <v>26</v>
      </c>
      <c r="L61" s="16">
        <v>25</v>
      </c>
      <c r="M61" s="16">
        <v>37</v>
      </c>
      <c r="N61" s="16">
        <v>20</v>
      </c>
      <c r="O61" s="16">
        <v>25</v>
      </c>
      <c r="P61" s="16">
        <v>29</v>
      </c>
      <c r="Q61" s="16">
        <v>21</v>
      </c>
      <c r="R61" s="16">
        <v>23</v>
      </c>
      <c r="S61" s="16">
        <v>18</v>
      </c>
      <c r="T61" s="16">
        <v>35</v>
      </c>
      <c r="U61" s="16">
        <v>21</v>
      </c>
      <c r="V61" s="16">
        <v>27</v>
      </c>
      <c r="W61" s="17">
        <v>39</v>
      </c>
      <c r="X61" s="17">
        <v>28</v>
      </c>
      <c r="Y61" s="21">
        <v>53</v>
      </c>
      <c r="Z61" s="17">
        <v>59</v>
      </c>
      <c r="AA61" s="17">
        <v>58</v>
      </c>
      <c r="AB61" s="17">
        <v>63</v>
      </c>
      <c r="AC61" s="20">
        <v>72</v>
      </c>
      <c r="AD61" s="20">
        <v>62</v>
      </c>
      <c r="AE61" s="20">
        <v>72</v>
      </c>
      <c r="AF61" s="20">
        <v>71</v>
      </c>
      <c r="AG61" s="20">
        <v>112</v>
      </c>
      <c r="AH61" s="20">
        <v>115</v>
      </c>
      <c r="AI61" s="20">
        <v>98</v>
      </c>
      <c r="AJ61" s="22">
        <f t="shared" si="1"/>
        <v>1355</v>
      </c>
    </row>
    <row r="62" spans="1:36" x14ac:dyDescent="0.35">
      <c r="A62" s="7" t="s">
        <v>81</v>
      </c>
      <c r="B62" s="33">
        <f>SUM(Table2[90-91])</f>
        <v>343</v>
      </c>
      <c r="C62" s="33">
        <f>SUM(Table2[91-92])</f>
        <v>497</v>
      </c>
      <c r="D62" s="33">
        <f>SUM(Table2[92-93])</f>
        <v>782</v>
      </c>
      <c r="E62" s="33">
        <f>SUM(Table2[93-94])</f>
        <v>867</v>
      </c>
      <c r="F62" s="8">
        <f t="shared" ref="F62:AE62" si="2">SUM(F3:F61)</f>
        <v>954</v>
      </c>
      <c r="G62" s="8">
        <f t="shared" si="2"/>
        <v>957</v>
      </c>
      <c r="H62" s="8">
        <f t="shared" si="2"/>
        <v>1040</v>
      </c>
      <c r="I62" s="8">
        <f t="shared" si="2"/>
        <v>1220</v>
      </c>
      <c r="J62" s="8">
        <f t="shared" si="2"/>
        <v>1363</v>
      </c>
      <c r="K62" s="8">
        <f t="shared" si="2"/>
        <v>1612</v>
      </c>
      <c r="L62" s="8">
        <f t="shared" si="2"/>
        <v>1763</v>
      </c>
      <c r="M62" s="8">
        <f t="shared" si="2"/>
        <v>1907</v>
      </c>
      <c r="N62" s="8">
        <f t="shared" si="2"/>
        <v>1810</v>
      </c>
      <c r="O62" s="8">
        <f t="shared" si="2"/>
        <v>1904</v>
      </c>
      <c r="P62" s="8">
        <f t="shared" si="2"/>
        <v>2038</v>
      </c>
      <c r="Q62" s="8">
        <f t="shared" si="2"/>
        <v>2126</v>
      </c>
      <c r="R62" s="8">
        <f t="shared" si="2"/>
        <v>2058</v>
      </c>
      <c r="S62" s="8">
        <f t="shared" si="2"/>
        <v>2021</v>
      </c>
      <c r="T62" s="8">
        <f t="shared" si="2"/>
        <v>2260</v>
      </c>
      <c r="U62" s="8">
        <f t="shared" si="2"/>
        <v>2355</v>
      </c>
      <c r="V62" s="8">
        <f t="shared" si="2"/>
        <v>2407</v>
      </c>
      <c r="W62" s="8">
        <f t="shared" si="2"/>
        <v>2619</v>
      </c>
      <c r="X62" s="8">
        <f t="shared" si="2"/>
        <v>2695</v>
      </c>
      <c r="Y62" s="8">
        <f t="shared" si="2"/>
        <v>2864</v>
      </c>
      <c r="Z62" s="8">
        <f t="shared" si="2"/>
        <v>3193</v>
      </c>
      <c r="AA62" s="8">
        <f t="shared" si="2"/>
        <v>3471</v>
      </c>
      <c r="AB62" s="8">
        <f t="shared" si="2"/>
        <v>3643</v>
      </c>
      <c r="AC62" s="8">
        <f t="shared" si="2"/>
        <v>3936</v>
      </c>
      <c r="AD62" s="8">
        <f t="shared" si="2"/>
        <v>3998</v>
      </c>
      <c r="AE62" s="8">
        <f t="shared" si="2"/>
        <v>4925</v>
      </c>
      <c r="AF62" s="8">
        <f xml:space="preserve"> SUM(AF3:AF61)</f>
        <v>5008</v>
      </c>
      <c r="AG62" s="8">
        <f xml:space="preserve"> SUM(AG3:AG61)</f>
        <v>5059</v>
      </c>
      <c r="AH62" s="8">
        <f xml:space="preserve"> SUM(AH3:AH61)</f>
        <v>5230</v>
      </c>
      <c r="AI62" s="8">
        <f xml:space="preserve"> SUM(AI3:AI61)</f>
        <v>5654</v>
      </c>
      <c r="AJ62" s="8">
        <f>SUM(AJ3:AJ61)</f>
        <v>84579</v>
      </c>
    </row>
    <row r="65" spans="1:5" x14ac:dyDescent="0.35">
      <c r="A65" s="10"/>
      <c r="B65" s="34"/>
      <c r="C65" s="34"/>
      <c r="D65" s="34"/>
      <c r="E65" s="34"/>
    </row>
    <row r="66" spans="1:5" x14ac:dyDescent="0.35">
      <c r="A66" s="10"/>
      <c r="B66" s="34"/>
      <c r="C66" s="34"/>
      <c r="D66" s="34"/>
      <c r="E66" s="34"/>
    </row>
    <row r="67" spans="1:5" x14ac:dyDescent="0.35">
      <c r="A67" s="11"/>
      <c r="B67" s="35"/>
      <c r="C67" s="35"/>
      <c r="D67" s="35"/>
      <c r="E67" s="35"/>
    </row>
    <row r="68" spans="1:5" x14ac:dyDescent="0.35">
      <c r="A68" s="11"/>
      <c r="B68" s="35"/>
      <c r="C68" s="35"/>
      <c r="D68" s="35"/>
      <c r="E68" s="35"/>
    </row>
  </sheetData>
  <mergeCells count="1">
    <mergeCell ref="A1:AJ1"/>
  </mergeCells>
  <phoneticPr fontId="5" type="noConversion"/>
  <pageMargins left="0.7" right="0.7" top="0.75" bottom="0.75" header="0.3" footer="0.3"/>
  <pageSetup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4ba79eb-305f-4cdf-8d66-832aeeba600e" xsi:nil="true"/>
    <lcf76f155ced4ddcb4097134ff3c332f xmlns="7afa839c-cda5-4d0e-8e70-6edb6f503fc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E8FBEF972D9B4895C810AD2866AC5E" ma:contentTypeVersion="13" ma:contentTypeDescription="Create a new document." ma:contentTypeScope="" ma:versionID="826640e041a74205ea04b2dc56bec15b">
  <xsd:schema xmlns:xsd="http://www.w3.org/2001/XMLSchema" xmlns:xs="http://www.w3.org/2001/XMLSchema" xmlns:p="http://schemas.microsoft.com/office/2006/metadata/properties" xmlns:ns2="7afa839c-cda5-4d0e-8e70-6edb6f503fc1" xmlns:ns3="c4ba79eb-305f-4cdf-8d66-832aeeba600e" targetNamespace="http://schemas.microsoft.com/office/2006/metadata/properties" ma:root="true" ma:fieldsID="82c7ece0499f5e70c9407334a9f436b0" ns2:_="" ns3:_="">
    <xsd:import namespace="7afa839c-cda5-4d0e-8e70-6edb6f503fc1"/>
    <xsd:import namespace="c4ba79eb-305f-4cdf-8d66-832aeeba60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fa839c-cda5-4d0e-8e70-6edb6f503f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fbe5774-614c-46e8-917d-ad308bee3f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ba79eb-305f-4cdf-8d66-832aeeba600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4c11c55-fbe1-4523-ac9c-353176cce578}" ma:internalName="TaxCatchAll" ma:showField="CatchAllData" ma:web="c4ba79eb-305f-4cdf-8d66-832aeeba60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C8797D-786F-4FD6-83A2-F3D9582705B5}">
  <ds:schemaRefs>
    <ds:schemaRef ds:uri="http://schemas.microsoft.com/office/2006/metadata/properties"/>
    <ds:schemaRef ds:uri="http://schemas.microsoft.com/office/infopath/2007/PartnerControls"/>
    <ds:schemaRef ds:uri="c4ba79eb-305f-4cdf-8d66-832aeeba600e"/>
    <ds:schemaRef ds:uri="7afa839c-cda5-4d0e-8e70-6edb6f503fc1"/>
  </ds:schemaRefs>
</ds:datastoreItem>
</file>

<file path=customXml/itemProps2.xml><?xml version="1.0" encoding="utf-8"?>
<ds:datastoreItem xmlns:ds="http://schemas.openxmlformats.org/officeDocument/2006/customXml" ds:itemID="{DF8DCC7F-D0A9-44E2-AA0A-D65A8E1B43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fa839c-cda5-4d0e-8e70-6edb6f503fc1"/>
    <ds:schemaRef ds:uri="c4ba79eb-305f-4cdf-8d66-832aeeba60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D77AB71-39DE-48AA-AAE5-A7E406ACABB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All-Time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Hudes</dc:creator>
  <cp:lastModifiedBy>Alan Hudes</cp:lastModifiedBy>
  <cp:lastPrinted>2026-02-17T23:21:20Z</cp:lastPrinted>
  <dcterms:created xsi:type="dcterms:W3CDTF">2020-10-06T15:59:54Z</dcterms:created>
  <dcterms:modified xsi:type="dcterms:W3CDTF">2026-04-20T14:30:34Z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0x01010045E8FBEF972D9B4895C810AD2866AC5E</vt:lpwstr>
  </property>
  <property fmtid="{D5CDD505-2E9C-101B-9397-08002B2CF9AE}" pid="3" name="Order">
    <vt:r8>13179500</vt:r8>
  </property>
  <property fmtid="{D5CDD505-2E9C-101B-9397-08002B2CF9AE}" pid="4" name="MediaServiceImageTags">
    <vt:lpwstr/>
  </property>
</Properties>
</file>